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240" windowWidth="7635" windowHeight="8580" activeTab="1"/>
  </bookViews>
  <sheets>
    <sheet name="09予選星取表" sheetId="1" r:id="rId1"/>
    <sheet name="09結果" sheetId="2" r:id="rId2"/>
  </sheets>
  <definedNames>
    <definedName name="_xlnm.Print_Area" localSheetId="1">'09結果'!$A$1:$S$20</definedName>
  </definedNames>
  <calcPr fullCalcOnLoad="1"/>
</workbook>
</file>

<file path=xl/sharedStrings.xml><?xml version="1.0" encoding="utf-8"?>
<sst xmlns="http://schemas.openxmlformats.org/spreadsheetml/2006/main" count="356" uniqueCount="151">
  <si>
    <t>九国大付</t>
  </si>
  <si>
    <t>熊学大付</t>
  </si>
  <si>
    <t>犬飼リバーパークＡ（下）</t>
  </si>
  <si>
    <t>犬飼リバーパークＢ（上）</t>
  </si>
  <si>
    <t>北筑</t>
  </si>
  <si>
    <t>10:00～11:20</t>
  </si>
  <si>
    <t>11:30～12:50</t>
  </si>
  <si>
    <t>9:30～10:50</t>
  </si>
  <si>
    <t>11:00～12:20</t>
  </si>
  <si>
    <t>14:00～15:20</t>
  </si>
  <si>
    <t>15:30～16:50</t>
  </si>
  <si>
    <t>会場移動</t>
  </si>
  <si>
    <t>※アシスタントレフリーは、相互審判（生徒）でお願いします。</t>
  </si>
  <si>
    <t>長崎日大</t>
  </si>
  <si>
    <t>月日</t>
  </si>
  <si>
    <t>月</t>
  </si>
  <si>
    <t>日</t>
  </si>
  <si>
    <t>主審</t>
  </si>
  <si>
    <t>（金）</t>
  </si>
  <si>
    <t>（土）</t>
  </si>
  <si>
    <t>情報科学</t>
  </si>
  <si>
    <t>会場</t>
  </si>
  <si>
    <t>④</t>
  </si>
  <si>
    <t>②</t>
  </si>
  <si>
    <t>大分市高校サッカーフェスティバル　予選リーグ</t>
  </si>
  <si>
    <t>大分西</t>
  </si>
  <si>
    <t>大分鶴崎</t>
  </si>
  <si>
    <t>秀岳館</t>
  </si>
  <si>
    <t>筑紫台</t>
  </si>
  <si>
    <t>大分上野丘</t>
  </si>
  <si>
    <t>鶴崎工業</t>
  </si>
  <si>
    <t>Ｂ</t>
  </si>
  <si>
    <t>グループ</t>
  </si>
  <si>
    <t>Ａ</t>
  </si>
  <si>
    <t>Ｃ</t>
  </si>
  <si>
    <t>Ｄ</t>
  </si>
  <si>
    <t>南宇和</t>
  </si>
  <si>
    <t>神村学園</t>
  </si>
  <si>
    <t>サンスポーツランドみえ</t>
  </si>
  <si>
    <t>佐賀北</t>
  </si>
  <si>
    <t>宮崎日大</t>
  </si>
  <si>
    <t>会場責任者</t>
  </si>
  <si>
    <t>①</t>
  </si>
  <si>
    <t>③</t>
  </si>
  <si>
    <t>⑤</t>
  </si>
  <si>
    <t>14:00～15:20</t>
  </si>
  <si>
    <t>15:30～16:50</t>
  </si>
  <si>
    <t>（木）</t>
  </si>
  <si>
    <t>FCﾗｲｵｽ</t>
  </si>
  <si>
    <t>大野総合運動公園</t>
  </si>
  <si>
    <t>《大分西：山本》
090-3463-8835</t>
  </si>
  <si>
    <t>《大分上野丘：佐藤》
090-2859-5196</t>
  </si>
  <si>
    <t>《鶴崎工業：軸丸》
090-9735-4032</t>
  </si>
  <si>
    <t>《大分鶴崎：目》
090-3011-7419</t>
  </si>
  <si>
    <t>グループＡ</t>
  </si>
  <si>
    <t>勝
点</t>
  </si>
  <si>
    <t>得
点</t>
  </si>
  <si>
    <t>失
点</t>
  </si>
  <si>
    <t>得
失
点</t>
  </si>
  <si>
    <t>順
位</t>
  </si>
  <si>
    <t>-</t>
  </si>
  <si>
    <t>-</t>
  </si>
  <si>
    <t>●</t>
  </si>
  <si>
    <t>○</t>
  </si>
  <si>
    <t>-</t>
  </si>
  <si>
    <t>-</t>
  </si>
  <si>
    <t>-</t>
  </si>
  <si>
    <t>●</t>
  </si>
  <si>
    <t>-</t>
  </si>
  <si>
    <t>-</t>
  </si>
  <si>
    <t>○</t>
  </si>
  <si>
    <t>○</t>
  </si>
  <si>
    <t>○</t>
  </si>
  <si>
    <t>●</t>
  </si>
  <si>
    <t>グループＢ</t>
  </si>
  <si>
    <t>-</t>
  </si>
  <si>
    <t>-</t>
  </si>
  <si>
    <t>●</t>
  </si>
  <si>
    <t>-</t>
  </si>
  <si>
    <t>●</t>
  </si>
  <si>
    <t>○</t>
  </si>
  <si>
    <t>-</t>
  </si>
  <si>
    <t>-</t>
  </si>
  <si>
    <t>グループＣ</t>
  </si>
  <si>
    <t>-</t>
  </si>
  <si>
    <t>○</t>
  </si>
  <si>
    <t>●</t>
  </si>
  <si>
    <t>-</t>
  </si>
  <si>
    <t>-</t>
  </si>
  <si>
    <t>●</t>
  </si>
  <si>
    <t>-</t>
  </si>
  <si>
    <t>-</t>
  </si>
  <si>
    <t>●</t>
  </si>
  <si>
    <t>○</t>
  </si>
  <si>
    <t>-</t>
  </si>
  <si>
    <t>グループＤ</t>
  </si>
  <si>
    <t>ＦＣライオス</t>
  </si>
  <si>
    <t>○</t>
  </si>
  <si>
    <t>-</t>
  </si>
  <si>
    <t>-</t>
  </si>
  <si>
    <t>-</t>
  </si>
  <si>
    <t>○</t>
  </si>
  <si>
    <t>-</t>
  </si>
  <si>
    <t>●</t>
  </si>
  <si>
    <t>-</t>
  </si>
  <si>
    <t>FCﾗｲｵｽ</t>
  </si>
  <si>
    <t>△</t>
  </si>
  <si>
    <t>△</t>
  </si>
  <si>
    <t>1</t>
  </si>
  <si>
    <t>△</t>
  </si>
  <si>
    <t>2</t>
  </si>
  <si>
    <t>3</t>
  </si>
  <si>
    <t>FCﾗｲｵｽ</t>
  </si>
  <si>
    <t>３位決定戦</t>
  </si>
  <si>
    <t>決勝</t>
  </si>
  <si>
    <t>準決勝</t>
  </si>
  <si>
    <t>2-2
PK4-5</t>
  </si>
  <si>
    <t>3-3
PK11-10</t>
  </si>
  <si>
    <t>3-2</t>
  </si>
  <si>
    <t>2-1</t>
  </si>
  <si>
    <t>1-2</t>
  </si>
  <si>
    <t>1-3</t>
  </si>
  <si>
    <t>3-0</t>
  </si>
  <si>
    <t>4-1</t>
  </si>
  <si>
    <t>1-1</t>
  </si>
  <si>
    <t>1-0</t>
  </si>
  <si>
    <t>5-3</t>
  </si>
  <si>
    <t>2-3</t>
  </si>
  <si>
    <t>4-2</t>
  </si>
  <si>
    <t>2-5</t>
  </si>
  <si>
    <t>4-0</t>
  </si>
  <si>
    <t>3-1</t>
  </si>
  <si>
    <t>7-3</t>
  </si>
  <si>
    <t>3-4</t>
  </si>
  <si>
    <t>0-2</t>
  </si>
  <si>
    <t>1-5</t>
  </si>
  <si>
    <t>0-6</t>
  </si>
  <si>
    <t>6-1</t>
  </si>
  <si>
    <t>1-6</t>
  </si>
  <si>
    <t>2-1</t>
  </si>
  <si>
    <t>0-4</t>
  </si>
  <si>
    <t xml:space="preserve">
鶴崎工業</t>
  </si>
  <si>
    <t>5-0</t>
  </si>
  <si>
    <t>7-1</t>
  </si>
  <si>
    <t>「友理杯」１５回大分市高校サッカーフェスティバル</t>
  </si>
  <si>
    <t>優勝</t>
  </si>
  <si>
    <t>準優勝</t>
  </si>
  <si>
    <t>第３位</t>
  </si>
  <si>
    <t>大分県立大分上野丘高校学校</t>
  </si>
  <si>
    <t>長崎日本大学高等学校</t>
  </si>
  <si>
    <t>大分県立大分鶴崎高等学校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</si>
</sst>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1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sz val="14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ck">
        <color indexed="10"/>
      </left>
      <right/>
      <top style="thick">
        <color indexed="10"/>
      </top>
      <bottom style="thick">
        <color indexed="10"/>
      </bottom>
    </border>
    <border>
      <left/>
      <right/>
      <top style="thick">
        <color indexed="10"/>
      </top>
      <bottom style="thick">
        <color indexed="10"/>
      </bottom>
    </border>
    <border>
      <left/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distributed" vertical="center"/>
    </xf>
    <xf numFmtId="49" fontId="6" fillId="0" borderId="11" xfId="0" applyNumberFormat="1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 wrapText="1"/>
    </xf>
    <xf numFmtId="0" fontId="6" fillId="0" borderId="34" xfId="0" applyFont="1" applyBorder="1" applyAlignment="1">
      <alignment horizontal="distributed" vertical="center" wrapText="1"/>
    </xf>
    <xf numFmtId="49" fontId="6" fillId="0" borderId="22" xfId="0" applyNumberFormat="1" applyFont="1" applyBorder="1" applyAlignment="1">
      <alignment horizontal="center" vertical="center"/>
    </xf>
    <xf numFmtId="0" fontId="9" fillId="0" borderId="0" xfId="60" applyFont="1" applyFill="1" applyAlignment="1">
      <alignment horizontal="center" vertical="center"/>
      <protection/>
    </xf>
    <xf numFmtId="0" fontId="0" fillId="0" borderId="0" xfId="60" applyFill="1">
      <alignment vertical="center"/>
      <protection/>
    </xf>
    <xf numFmtId="0" fontId="0" fillId="0" borderId="0" xfId="60" applyFill="1" applyAlignment="1">
      <alignment vertical="center"/>
      <protection/>
    </xf>
    <xf numFmtId="0" fontId="0" fillId="0" borderId="0" xfId="61">
      <alignment vertical="center"/>
      <protection/>
    </xf>
    <xf numFmtId="0" fontId="11" fillId="24" borderId="36" xfId="60" applyFont="1" applyFill="1" applyBorder="1" applyAlignment="1">
      <alignment vertical="center" wrapText="1"/>
      <protection/>
    </xf>
    <xf numFmtId="0" fontId="11" fillId="24" borderId="37" xfId="63" applyFont="1" applyFill="1" applyBorder="1" applyAlignment="1">
      <alignment/>
      <protection/>
    </xf>
    <xf numFmtId="0" fontId="11" fillId="24" borderId="38" xfId="63" applyFont="1" applyFill="1" applyBorder="1" applyAlignment="1">
      <alignment/>
      <protection/>
    </xf>
    <xf numFmtId="0" fontId="0" fillId="24" borderId="39" xfId="60" applyFont="1" applyFill="1" applyBorder="1" applyAlignment="1">
      <alignment horizontal="center" vertical="center" wrapText="1"/>
      <protection/>
    </xf>
    <xf numFmtId="0" fontId="0" fillId="24" borderId="0" xfId="63" applyFill="1" applyBorder="1" applyAlignment="1">
      <alignment horizontal="center"/>
      <protection/>
    </xf>
    <xf numFmtId="0" fontId="0" fillId="24" borderId="40" xfId="63" applyFill="1" applyBorder="1" applyAlignment="1">
      <alignment horizontal="center"/>
      <protection/>
    </xf>
    <xf numFmtId="177" fontId="13" fillId="24" borderId="15" xfId="60" applyNumberFormat="1" applyFont="1" applyFill="1" applyBorder="1" applyAlignment="1">
      <alignment horizontal="center" vertical="center" wrapText="1"/>
      <protection/>
    </xf>
    <xf numFmtId="177" fontId="0" fillId="24" borderId="41" xfId="60" applyNumberFormat="1" applyFont="1" applyFill="1" applyBorder="1" applyAlignment="1">
      <alignment horizontal="center" vertical="center" wrapText="1"/>
      <protection/>
    </xf>
    <xf numFmtId="177" fontId="0" fillId="24" borderId="14" xfId="60" applyNumberFormat="1" applyFill="1" applyBorder="1" applyAlignment="1">
      <alignment horizontal="center" vertical="center" wrapText="1"/>
      <protection/>
    </xf>
    <xf numFmtId="177" fontId="12" fillId="0" borderId="15" xfId="60" applyNumberFormat="1" applyFont="1" applyFill="1" applyBorder="1" applyAlignment="1">
      <alignment horizontal="center" vertical="center" wrapText="1"/>
      <protection/>
    </xf>
    <xf numFmtId="177" fontId="12" fillId="0" borderId="41" xfId="60" applyNumberFormat="1" applyFont="1" applyFill="1" applyBorder="1" applyAlignment="1">
      <alignment horizontal="center" vertical="center" wrapText="1"/>
      <protection/>
    </xf>
    <xf numFmtId="177" fontId="12" fillId="0" borderId="14" xfId="60" applyNumberFormat="1" applyFont="1" applyFill="1" applyBorder="1" applyAlignment="1">
      <alignment horizontal="center" vertical="center" wrapText="1"/>
      <protection/>
    </xf>
    <xf numFmtId="177" fontId="12" fillId="24" borderId="15" xfId="60" applyNumberFormat="1" applyFont="1" applyFill="1" applyBorder="1" applyAlignment="1">
      <alignment horizontal="center" vertical="center" wrapText="1"/>
      <protection/>
    </xf>
    <xf numFmtId="177" fontId="12" fillId="24" borderId="41" xfId="60" applyNumberFormat="1" applyFont="1" applyFill="1" applyBorder="1" applyAlignment="1">
      <alignment horizontal="center" vertical="center" wrapText="1"/>
      <protection/>
    </xf>
    <xf numFmtId="177" fontId="12" fillId="24" borderId="14" xfId="60" applyNumberFormat="1" applyFont="1" applyFill="1" applyBorder="1" applyAlignment="1">
      <alignment horizontal="center" vertical="center" wrapText="1"/>
      <protection/>
    </xf>
    <xf numFmtId="0" fontId="0" fillId="0" borderId="0" xfId="61" applyAlignment="1">
      <alignment horizontal="center" vertical="center"/>
      <protection/>
    </xf>
    <xf numFmtId="176" fontId="0" fillId="0" borderId="0" xfId="60" applyNumberFormat="1" applyFill="1" applyAlignment="1">
      <alignment horizontal="center" vertical="center"/>
      <protection/>
    </xf>
    <xf numFmtId="176" fontId="0" fillId="0" borderId="0" xfId="61" applyNumberFormat="1" applyAlignment="1">
      <alignment horizontal="center" vertical="center"/>
      <protection/>
    </xf>
    <xf numFmtId="0" fontId="0" fillId="0" borderId="0" xfId="60" applyFill="1" applyAlignment="1">
      <alignment horizontal="center" vertical="center"/>
      <protection/>
    </xf>
    <xf numFmtId="0" fontId="6" fillId="0" borderId="23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distributed" vertical="center" wrapText="1"/>
    </xf>
    <xf numFmtId="49" fontId="6" fillId="0" borderId="16" xfId="0" applyNumberFormat="1" applyFont="1" applyBorder="1" applyAlignment="1">
      <alignment horizontal="distributed" vertical="center"/>
    </xf>
    <xf numFmtId="49" fontId="6" fillId="0" borderId="21" xfId="0" applyNumberFormat="1" applyFont="1" applyBorder="1" applyAlignment="1">
      <alignment horizontal="distributed" vertical="center"/>
    </xf>
    <xf numFmtId="49" fontId="6" fillId="0" borderId="26" xfId="0" applyNumberFormat="1" applyFont="1" applyBorder="1" applyAlignment="1">
      <alignment horizontal="distributed" vertical="center"/>
    </xf>
    <xf numFmtId="49" fontId="6" fillId="0" borderId="30" xfId="0" applyNumberFormat="1" applyFont="1" applyBorder="1" applyAlignment="1">
      <alignment horizontal="distributed" vertical="center"/>
    </xf>
    <xf numFmtId="49" fontId="6" fillId="0" borderId="21" xfId="0" applyNumberFormat="1" applyFont="1" applyBorder="1" applyAlignment="1">
      <alignment horizontal="distributed" vertical="center" wrapText="1"/>
    </xf>
    <xf numFmtId="49" fontId="6" fillId="0" borderId="26" xfId="0" applyNumberFormat="1" applyFont="1" applyBorder="1" applyAlignment="1">
      <alignment horizontal="distributed" vertical="center" wrapText="1"/>
    </xf>
    <xf numFmtId="49" fontId="6" fillId="0" borderId="20" xfId="0" applyNumberFormat="1" applyFont="1" applyBorder="1" applyAlignment="1">
      <alignment horizontal="distributed" vertical="center"/>
    </xf>
    <xf numFmtId="49" fontId="6" fillId="0" borderId="11" xfId="0" applyNumberFormat="1" applyFont="1" applyBorder="1" applyAlignment="1">
      <alignment horizontal="distributed" vertical="center"/>
    </xf>
    <xf numFmtId="49" fontId="6" fillId="0" borderId="10" xfId="0" applyNumberFormat="1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49" fontId="6" fillId="0" borderId="43" xfId="0" applyNumberFormat="1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14" fillId="0" borderId="45" xfId="0" applyFont="1" applyBorder="1" applyAlignment="1">
      <alignment horizontal="distributed" vertical="center"/>
    </xf>
    <xf numFmtId="176" fontId="12" fillId="0" borderId="21" xfId="60" applyNumberFormat="1" applyFont="1" applyFill="1" applyBorder="1" applyAlignment="1">
      <alignment horizontal="center" vertical="center"/>
      <protection/>
    </xf>
    <xf numFmtId="177" fontId="12" fillId="0" borderId="21" xfId="60" applyNumberFormat="1" applyFont="1" applyFill="1" applyBorder="1" applyAlignment="1">
      <alignment horizontal="center" vertical="center"/>
      <protection/>
    </xf>
    <xf numFmtId="0" fontId="12" fillId="0" borderId="21" xfId="60" applyFont="1" applyFill="1" applyBorder="1" applyAlignment="1">
      <alignment horizontal="center" vertical="center"/>
      <protection/>
    </xf>
    <xf numFmtId="49" fontId="12" fillId="0" borderId="37" xfId="60" applyNumberFormat="1" applyFont="1" applyFill="1" applyBorder="1" applyAlignment="1">
      <alignment horizontal="center" vertical="center" wrapText="1"/>
      <protection/>
    </xf>
    <xf numFmtId="49" fontId="12" fillId="0" borderId="0" xfId="60" applyNumberFormat="1" applyFont="1" applyFill="1" applyBorder="1" applyAlignment="1">
      <alignment horizontal="center" vertical="center" wrapText="1"/>
      <protection/>
    </xf>
    <xf numFmtId="177" fontId="12" fillId="0" borderId="38" xfId="60" applyNumberFormat="1" applyFont="1" applyFill="1" applyBorder="1" applyAlignment="1">
      <alignment horizontal="center" vertical="center" wrapText="1"/>
      <protection/>
    </xf>
    <xf numFmtId="177" fontId="12" fillId="0" borderId="40" xfId="60" applyNumberFormat="1" applyFont="1" applyFill="1" applyBorder="1" applyAlignment="1">
      <alignment horizontal="center" vertical="center" wrapText="1"/>
      <protection/>
    </xf>
    <xf numFmtId="177" fontId="12" fillId="0" borderId="36" xfId="60" applyNumberFormat="1" applyFont="1" applyFill="1" applyBorder="1" applyAlignment="1">
      <alignment horizontal="center" vertical="center" wrapText="1"/>
      <protection/>
    </xf>
    <xf numFmtId="177" fontId="12" fillId="0" borderId="39" xfId="60" applyNumberFormat="1" applyFont="1" applyFill="1" applyBorder="1" applyAlignment="1">
      <alignment horizontal="center" vertical="center" wrapText="1"/>
      <protection/>
    </xf>
    <xf numFmtId="0" fontId="11" fillId="0" borderId="43" xfId="62" applyFont="1" applyFill="1" applyBorder="1" applyAlignment="1">
      <alignment horizontal="center" vertical="center" wrapText="1"/>
      <protection/>
    </xf>
    <xf numFmtId="0" fontId="11" fillId="0" borderId="46" xfId="62" applyFont="1" applyFill="1" applyBorder="1" applyAlignment="1">
      <alignment horizontal="center" vertical="center" wrapText="1"/>
      <protection/>
    </xf>
    <xf numFmtId="0" fontId="11" fillId="0" borderId="16" xfId="62" applyFont="1" applyFill="1" applyBorder="1" applyAlignment="1">
      <alignment horizontal="center" vertical="center" wrapText="1"/>
      <protection/>
    </xf>
    <xf numFmtId="0" fontId="8" fillId="0" borderId="0" xfId="60" applyFont="1" applyFill="1" applyAlignment="1">
      <alignment horizontal="center" vertical="center"/>
      <protection/>
    </xf>
    <xf numFmtId="49" fontId="12" fillId="0" borderId="21" xfId="60" applyNumberFormat="1" applyFont="1" applyFill="1" applyBorder="1" applyAlignment="1">
      <alignment horizontal="center" vertical="center"/>
      <protection/>
    </xf>
    <xf numFmtId="0" fontId="11" fillId="0" borderId="47" xfId="60" applyFont="1" applyFill="1" applyBorder="1" applyAlignment="1">
      <alignment horizontal="center" vertical="center" shrinkToFit="1"/>
      <protection/>
    </xf>
    <xf numFmtId="0" fontId="11" fillId="0" borderId="48" xfId="60" applyFont="1" applyFill="1" applyBorder="1" applyAlignment="1">
      <alignment horizontal="center" vertical="center" shrinkToFit="1"/>
      <protection/>
    </xf>
    <xf numFmtId="0" fontId="11" fillId="0" borderId="49" xfId="60" applyFont="1" applyFill="1" applyBorder="1" applyAlignment="1">
      <alignment horizontal="center" vertical="center" shrinkToFit="1"/>
      <protection/>
    </xf>
    <xf numFmtId="0" fontId="11" fillId="0" borderId="39" xfId="60" applyFont="1" applyFill="1" applyBorder="1" applyAlignment="1">
      <alignment horizontal="center" vertical="center" shrinkToFit="1"/>
      <protection/>
    </xf>
    <xf numFmtId="0" fontId="11" fillId="0" borderId="0" xfId="60" applyFont="1" applyFill="1" applyBorder="1" applyAlignment="1">
      <alignment horizontal="center" vertical="center" shrinkToFit="1"/>
      <protection/>
    </xf>
    <xf numFmtId="0" fontId="11" fillId="0" borderId="40" xfId="60" applyFont="1" applyFill="1" applyBorder="1" applyAlignment="1">
      <alignment horizontal="center" vertical="center" shrinkToFit="1"/>
      <protection/>
    </xf>
    <xf numFmtId="0" fontId="11" fillId="0" borderId="15" xfId="60" applyFont="1" applyFill="1" applyBorder="1" applyAlignment="1">
      <alignment horizontal="center" vertical="center" shrinkToFit="1"/>
      <protection/>
    </xf>
    <xf numFmtId="0" fontId="11" fillId="0" borderId="41" xfId="60" applyFont="1" applyFill="1" applyBorder="1" applyAlignment="1">
      <alignment horizontal="center" vertical="center" shrinkToFit="1"/>
      <protection/>
    </xf>
    <xf numFmtId="0" fontId="11" fillId="0" borderId="14" xfId="60" applyFont="1" applyFill="1" applyBorder="1" applyAlignment="1">
      <alignment horizontal="center" vertical="center" shrinkToFit="1"/>
      <protection/>
    </xf>
    <xf numFmtId="0" fontId="11" fillId="0" borderId="21" xfId="60" applyFont="1" applyFill="1" applyBorder="1" applyAlignment="1">
      <alignment horizontal="center" vertical="center" wrapText="1"/>
      <protection/>
    </xf>
    <xf numFmtId="0" fontId="11" fillId="0" borderId="21" xfId="60" applyFont="1" applyFill="1" applyBorder="1" applyAlignment="1">
      <alignment horizontal="center" vertical="center"/>
      <protection/>
    </xf>
    <xf numFmtId="176" fontId="12" fillId="0" borderId="36" xfId="60" applyNumberFormat="1" applyFont="1" applyFill="1" applyBorder="1" applyAlignment="1">
      <alignment horizontal="center" vertical="center" wrapText="1"/>
      <protection/>
    </xf>
    <xf numFmtId="176" fontId="12" fillId="0" borderId="39" xfId="60" applyNumberFormat="1" applyFont="1" applyFill="1" applyBorder="1" applyAlignment="1">
      <alignment horizontal="center" vertical="center" wrapText="1"/>
      <protection/>
    </xf>
    <xf numFmtId="176" fontId="12" fillId="0" borderId="38" xfId="60" applyNumberFormat="1" applyFont="1" applyFill="1" applyBorder="1" applyAlignment="1">
      <alignment horizontal="center" vertical="center" wrapText="1"/>
      <protection/>
    </xf>
    <xf numFmtId="176" fontId="12" fillId="0" borderId="40" xfId="60" applyNumberFormat="1" applyFont="1" applyFill="1" applyBorder="1" applyAlignment="1">
      <alignment horizontal="center" vertical="center" wrapText="1"/>
      <protection/>
    </xf>
    <xf numFmtId="0" fontId="10" fillId="21" borderId="49" xfId="62" applyFont="1" applyFill="1" applyBorder="1" applyAlignment="1">
      <alignment horizontal="center" vertical="center" wrapText="1"/>
      <protection/>
    </xf>
    <xf numFmtId="0" fontId="10" fillId="21" borderId="40" xfId="62" applyFont="1" applyFill="1" applyBorder="1" applyAlignment="1">
      <alignment horizontal="center" vertical="center" wrapText="1"/>
      <protection/>
    </xf>
    <xf numFmtId="0" fontId="10" fillId="21" borderId="14" xfId="62" applyFont="1" applyFill="1" applyBorder="1" applyAlignment="1">
      <alignment horizontal="center" vertical="center" wrapText="1"/>
      <protection/>
    </xf>
    <xf numFmtId="0" fontId="6" fillId="0" borderId="4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4" fillId="0" borderId="52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0" fontId="7" fillId="0" borderId="55" xfId="0" applyFont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wrapText="1" shrinkToFit="1"/>
    </xf>
    <xf numFmtId="0" fontId="0" fillId="0" borderId="57" xfId="0" applyBorder="1" applyAlignment="1">
      <alignment shrinkToFit="1"/>
    </xf>
    <xf numFmtId="0" fontId="0" fillId="0" borderId="25" xfId="0" applyBorder="1" applyAlignment="1">
      <alignment shrinkToFit="1"/>
    </xf>
    <xf numFmtId="0" fontId="6" fillId="0" borderId="58" xfId="0" applyFont="1" applyFill="1" applyBorder="1" applyAlignment="1">
      <alignment horizontal="distributed" vertical="center"/>
    </xf>
    <xf numFmtId="0" fontId="6" fillId="0" borderId="59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shrinkToFit="1"/>
    </xf>
    <xf numFmtId="0" fontId="5" fillId="0" borderId="0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4ｸﾗﾌﾞﾕｰｽ関東大会2次試合結果" xfId="60"/>
    <cellStyle name="標準_23種リーグ案" xfId="61"/>
    <cellStyle name="標準_Sheet1" xfId="62"/>
    <cellStyle name="標準_U-16トレセンリーグ星取票1)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" name="AutoShape 6"/>
        <xdr:cNvSpPr>
          <a:spLocks/>
        </xdr:cNvSpPr>
      </xdr:nvSpPr>
      <xdr:spPr>
        <a:xfrm>
          <a:off x="7115175" y="762000"/>
          <a:ext cx="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2" name="AutoShape 6"/>
        <xdr:cNvSpPr>
          <a:spLocks/>
        </xdr:cNvSpPr>
      </xdr:nvSpPr>
      <xdr:spPr>
        <a:xfrm>
          <a:off x="7115175" y="762000"/>
          <a:ext cx="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3" name="AutoShape 6"/>
        <xdr:cNvSpPr>
          <a:spLocks/>
        </xdr:cNvSpPr>
      </xdr:nvSpPr>
      <xdr:spPr>
        <a:xfrm>
          <a:off x="7115175" y="762000"/>
          <a:ext cx="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4" name="AutoShape 6"/>
        <xdr:cNvSpPr>
          <a:spLocks/>
        </xdr:cNvSpPr>
      </xdr:nvSpPr>
      <xdr:spPr>
        <a:xfrm>
          <a:off x="7115175" y="762000"/>
          <a:ext cx="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5" name="AutoShape 6"/>
        <xdr:cNvSpPr>
          <a:spLocks/>
        </xdr:cNvSpPr>
      </xdr:nvSpPr>
      <xdr:spPr>
        <a:xfrm>
          <a:off x="7115175" y="762000"/>
          <a:ext cx="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115175" y="762000"/>
          <a:ext cx="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7" name="AutoShape 6"/>
        <xdr:cNvSpPr>
          <a:spLocks/>
        </xdr:cNvSpPr>
      </xdr:nvSpPr>
      <xdr:spPr>
        <a:xfrm>
          <a:off x="7115175" y="762000"/>
          <a:ext cx="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8" name="AutoShape 6"/>
        <xdr:cNvSpPr>
          <a:spLocks/>
        </xdr:cNvSpPr>
      </xdr:nvSpPr>
      <xdr:spPr>
        <a:xfrm>
          <a:off x="7115175" y="762000"/>
          <a:ext cx="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9" name="AutoShape 6"/>
        <xdr:cNvSpPr>
          <a:spLocks/>
        </xdr:cNvSpPr>
      </xdr:nvSpPr>
      <xdr:spPr>
        <a:xfrm>
          <a:off x="7115175" y="762000"/>
          <a:ext cx="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0" name="AutoShape 6"/>
        <xdr:cNvSpPr>
          <a:spLocks/>
        </xdr:cNvSpPr>
      </xdr:nvSpPr>
      <xdr:spPr>
        <a:xfrm>
          <a:off x="5686425" y="762000"/>
          <a:ext cx="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1" name="AutoShape 6"/>
        <xdr:cNvSpPr>
          <a:spLocks/>
        </xdr:cNvSpPr>
      </xdr:nvSpPr>
      <xdr:spPr>
        <a:xfrm>
          <a:off x="7115175" y="6810375"/>
          <a:ext cx="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2" name="AutoShape 6"/>
        <xdr:cNvSpPr>
          <a:spLocks/>
        </xdr:cNvSpPr>
      </xdr:nvSpPr>
      <xdr:spPr>
        <a:xfrm>
          <a:off x="7115175" y="6810375"/>
          <a:ext cx="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3" name="AutoShape 6"/>
        <xdr:cNvSpPr>
          <a:spLocks/>
        </xdr:cNvSpPr>
      </xdr:nvSpPr>
      <xdr:spPr>
        <a:xfrm>
          <a:off x="7115175" y="6810375"/>
          <a:ext cx="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4" name="AutoShape 6"/>
        <xdr:cNvSpPr>
          <a:spLocks/>
        </xdr:cNvSpPr>
      </xdr:nvSpPr>
      <xdr:spPr>
        <a:xfrm>
          <a:off x="7115175" y="6810375"/>
          <a:ext cx="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5" name="AutoShape 6"/>
        <xdr:cNvSpPr>
          <a:spLocks/>
        </xdr:cNvSpPr>
      </xdr:nvSpPr>
      <xdr:spPr>
        <a:xfrm>
          <a:off x="7115175" y="6810375"/>
          <a:ext cx="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16" name="AutoShape 6"/>
        <xdr:cNvSpPr>
          <a:spLocks/>
        </xdr:cNvSpPr>
      </xdr:nvSpPr>
      <xdr:spPr>
        <a:xfrm>
          <a:off x="5686425" y="6810375"/>
          <a:ext cx="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sp>
      <xdr:nvSpPr>
        <xdr:cNvPr id="17" name="AutoShape 6"/>
        <xdr:cNvSpPr>
          <a:spLocks/>
        </xdr:cNvSpPr>
      </xdr:nvSpPr>
      <xdr:spPr>
        <a:xfrm>
          <a:off x="7115175" y="11906250"/>
          <a:ext cx="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sp>
      <xdr:nvSpPr>
        <xdr:cNvPr id="18" name="AutoShape 6"/>
        <xdr:cNvSpPr>
          <a:spLocks/>
        </xdr:cNvSpPr>
      </xdr:nvSpPr>
      <xdr:spPr>
        <a:xfrm>
          <a:off x="7115175" y="11906250"/>
          <a:ext cx="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5686425" y="11906250"/>
          <a:ext cx="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0</xdr:colOff>
      <xdr:row>54</xdr:row>
      <xdr:rowOff>0</xdr:rowOff>
    </xdr:to>
    <xdr:sp>
      <xdr:nvSpPr>
        <xdr:cNvPr id="20" name="AutoShape 6"/>
        <xdr:cNvSpPr>
          <a:spLocks/>
        </xdr:cNvSpPr>
      </xdr:nvSpPr>
      <xdr:spPr>
        <a:xfrm>
          <a:off x="5686425" y="17954625"/>
          <a:ext cx="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S69"/>
  <sheetViews>
    <sheetView showGridLines="0" zoomScale="75" zoomScaleNormal="75" zoomScalePageLayoutView="0" workbookViewId="0" topLeftCell="A51">
      <selection activeCell="U53" sqref="U53"/>
    </sheetView>
  </sheetViews>
  <sheetFormatPr defaultColWidth="15.625" defaultRowHeight="15" customHeight="1"/>
  <cols>
    <col min="1" max="1" width="16.125" style="5" customWidth="1"/>
    <col min="2" max="5" width="4.875" style="1" customWidth="1"/>
    <col min="6" max="9" width="4.875" style="5" customWidth="1"/>
    <col min="10" max="13" width="4.875" style="1" customWidth="1"/>
    <col min="14" max="14" width="3.50390625" style="1" customWidth="1"/>
    <col min="15" max="19" width="7.625" style="1" customWidth="1"/>
    <col min="20" max="16384" width="15.625" style="1" customWidth="1"/>
  </cols>
  <sheetData>
    <row r="1" spans="1:19" ht="30" customHeight="1">
      <c r="A1" s="99" t="s">
        <v>144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5" customFormat="1" ht="30" customHeight="1" thickBot="1">
      <c r="A2" s="45" t="s">
        <v>54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  <c r="P2" s="47"/>
      <c r="Q2" s="47"/>
      <c r="R2" s="47"/>
      <c r="S2" s="47"/>
    </row>
    <row r="3" spans="1:19" s="5" customFormat="1" ht="21.75" customHeight="1">
      <c r="A3" s="116"/>
      <c r="B3" s="101" t="str">
        <f>A6</f>
        <v>南宇和</v>
      </c>
      <c r="C3" s="102"/>
      <c r="D3" s="103"/>
      <c r="E3" s="101" t="str">
        <f>A9</f>
        <v>北筑</v>
      </c>
      <c r="F3" s="102"/>
      <c r="G3" s="103"/>
      <c r="H3" s="101" t="str">
        <f>A12</f>
        <v>長崎日大</v>
      </c>
      <c r="I3" s="102"/>
      <c r="J3" s="103"/>
      <c r="K3" s="101" t="str">
        <f>A15</f>
        <v>大分西</v>
      </c>
      <c r="L3" s="102"/>
      <c r="M3" s="103"/>
      <c r="N3" s="48"/>
      <c r="O3" s="110" t="s">
        <v>55</v>
      </c>
      <c r="P3" s="110" t="s">
        <v>56</v>
      </c>
      <c r="Q3" s="110" t="s">
        <v>57</v>
      </c>
      <c r="R3" s="110" t="s">
        <v>58</v>
      </c>
      <c r="S3" s="110" t="s">
        <v>59</v>
      </c>
    </row>
    <row r="4" spans="1:19" s="5" customFormat="1" ht="21.75" customHeight="1">
      <c r="A4" s="117"/>
      <c r="B4" s="104"/>
      <c r="C4" s="105"/>
      <c r="D4" s="106"/>
      <c r="E4" s="104"/>
      <c r="F4" s="105"/>
      <c r="G4" s="106"/>
      <c r="H4" s="104"/>
      <c r="I4" s="105"/>
      <c r="J4" s="106"/>
      <c r="K4" s="104"/>
      <c r="L4" s="105"/>
      <c r="M4" s="106"/>
      <c r="N4" s="48"/>
      <c r="O4" s="111"/>
      <c r="P4" s="111"/>
      <c r="Q4" s="111"/>
      <c r="R4" s="111"/>
      <c r="S4" s="111"/>
    </row>
    <row r="5" spans="1:19" s="5" customFormat="1" ht="21.75" customHeight="1">
      <c r="A5" s="118"/>
      <c r="B5" s="107"/>
      <c r="C5" s="108"/>
      <c r="D5" s="109"/>
      <c r="E5" s="107"/>
      <c r="F5" s="108"/>
      <c r="G5" s="109"/>
      <c r="H5" s="107"/>
      <c r="I5" s="108"/>
      <c r="J5" s="109"/>
      <c r="K5" s="107"/>
      <c r="L5" s="108"/>
      <c r="M5" s="109"/>
      <c r="N5" s="48"/>
      <c r="O5" s="111"/>
      <c r="P5" s="111"/>
      <c r="Q5" s="111"/>
      <c r="R5" s="111"/>
      <c r="S5" s="111"/>
    </row>
    <row r="6" spans="1:19" s="5" customFormat="1" ht="21.75" customHeight="1">
      <c r="A6" s="96" t="s">
        <v>36</v>
      </c>
      <c r="B6" s="49"/>
      <c r="C6" s="50"/>
      <c r="D6" s="51"/>
      <c r="E6" s="112">
        <v>1</v>
      </c>
      <c r="F6" s="90" t="s">
        <v>65</v>
      </c>
      <c r="G6" s="114">
        <v>4</v>
      </c>
      <c r="H6" s="94">
        <v>1</v>
      </c>
      <c r="I6" s="90" t="s">
        <v>65</v>
      </c>
      <c r="J6" s="92">
        <v>3</v>
      </c>
      <c r="K6" s="94">
        <v>0</v>
      </c>
      <c r="L6" s="90" t="s">
        <v>66</v>
      </c>
      <c r="M6" s="92">
        <v>3</v>
      </c>
      <c r="N6" s="46"/>
      <c r="O6" s="88">
        <f>SUM(B8:M8)</f>
        <v>0</v>
      </c>
      <c r="P6" s="87">
        <f>SUM(B6,E6,H6,K6,,)</f>
        <v>2</v>
      </c>
      <c r="Q6" s="88">
        <f>SUM(D6,G6,J6,M6,T1)</f>
        <v>10</v>
      </c>
      <c r="R6" s="87">
        <f>P6-Q6</f>
        <v>-8</v>
      </c>
      <c r="S6" s="87">
        <v>4</v>
      </c>
    </row>
    <row r="7" spans="1:19" s="5" customFormat="1" ht="21.75" customHeight="1">
      <c r="A7" s="97"/>
      <c r="B7" s="52"/>
      <c r="C7" s="53"/>
      <c r="D7" s="54"/>
      <c r="E7" s="113"/>
      <c r="F7" s="91"/>
      <c r="G7" s="115"/>
      <c r="H7" s="95"/>
      <c r="I7" s="91"/>
      <c r="J7" s="93"/>
      <c r="K7" s="95"/>
      <c r="L7" s="91"/>
      <c r="M7" s="93"/>
      <c r="N7" s="48"/>
      <c r="O7" s="88"/>
      <c r="P7" s="87"/>
      <c r="Q7" s="88"/>
      <c r="R7" s="87"/>
      <c r="S7" s="87"/>
    </row>
    <row r="8" spans="1:19" s="5" customFormat="1" ht="21.75" customHeight="1">
      <c r="A8" s="98"/>
      <c r="B8" s="55"/>
      <c r="C8" s="56"/>
      <c r="D8" s="57"/>
      <c r="E8" s="58" t="s">
        <v>73</v>
      </c>
      <c r="F8" s="59">
        <v>0</v>
      </c>
      <c r="G8" s="60"/>
      <c r="H8" s="58" t="s">
        <v>67</v>
      </c>
      <c r="I8" s="59">
        <v>0</v>
      </c>
      <c r="J8" s="60"/>
      <c r="K8" s="58" t="s">
        <v>67</v>
      </c>
      <c r="L8" s="59">
        <v>0</v>
      </c>
      <c r="M8" s="60"/>
      <c r="N8" s="46"/>
      <c r="O8" s="88"/>
      <c r="P8" s="87"/>
      <c r="Q8" s="88"/>
      <c r="R8" s="87"/>
      <c r="S8" s="87"/>
    </row>
    <row r="9" spans="1:19" s="5" customFormat="1" ht="21.75" customHeight="1">
      <c r="A9" s="96" t="s">
        <v>4</v>
      </c>
      <c r="B9" s="94">
        <f>G6</f>
        <v>4</v>
      </c>
      <c r="C9" s="90" t="s">
        <v>68</v>
      </c>
      <c r="D9" s="92">
        <f>E6</f>
        <v>1</v>
      </c>
      <c r="E9" s="49"/>
      <c r="F9" s="50"/>
      <c r="G9" s="51"/>
      <c r="H9" s="94">
        <v>1</v>
      </c>
      <c r="I9" s="90" t="s">
        <v>68</v>
      </c>
      <c r="J9" s="92">
        <v>2</v>
      </c>
      <c r="K9" s="94">
        <v>2</v>
      </c>
      <c r="L9" s="90" t="s">
        <v>69</v>
      </c>
      <c r="M9" s="92">
        <v>1</v>
      </c>
      <c r="N9" s="48"/>
      <c r="O9" s="88">
        <f>SUM(B11:M11)</f>
        <v>6</v>
      </c>
      <c r="P9" s="87">
        <f>SUM(B9,E9,H9,K9,,)</f>
        <v>7</v>
      </c>
      <c r="Q9" s="88">
        <f>SUM(D9,G9,J9,M9,T4)</f>
        <v>4</v>
      </c>
      <c r="R9" s="87">
        <f>P9-Q9</f>
        <v>3</v>
      </c>
      <c r="S9" s="89">
        <v>2</v>
      </c>
    </row>
    <row r="10" spans="1:19" s="5" customFormat="1" ht="21.75" customHeight="1">
      <c r="A10" s="97"/>
      <c r="B10" s="95"/>
      <c r="C10" s="91"/>
      <c r="D10" s="93"/>
      <c r="E10" s="52"/>
      <c r="F10" s="53"/>
      <c r="G10" s="54"/>
      <c r="H10" s="95"/>
      <c r="I10" s="91"/>
      <c r="J10" s="93"/>
      <c r="K10" s="95"/>
      <c r="L10" s="91"/>
      <c r="M10" s="93"/>
      <c r="N10" s="46"/>
      <c r="O10" s="88"/>
      <c r="P10" s="87"/>
      <c r="Q10" s="88"/>
      <c r="R10" s="87"/>
      <c r="S10" s="89"/>
    </row>
    <row r="11" spans="1:19" s="5" customFormat="1" ht="21.75" customHeight="1">
      <c r="A11" s="98"/>
      <c r="B11" s="58" t="s">
        <v>72</v>
      </c>
      <c r="C11" s="59">
        <v>3</v>
      </c>
      <c r="D11" s="60"/>
      <c r="E11" s="61"/>
      <c r="F11" s="62"/>
      <c r="G11" s="63"/>
      <c r="H11" s="58" t="s">
        <v>67</v>
      </c>
      <c r="I11" s="59">
        <v>0</v>
      </c>
      <c r="J11" s="60"/>
      <c r="K11" s="58" t="s">
        <v>70</v>
      </c>
      <c r="L11" s="59">
        <v>3</v>
      </c>
      <c r="M11" s="60"/>
      <c r="N11" s="64"/>
      <c r="O11" s="88"/>
      <c r="P11" s="87"/>
      <c r="Q11" s="88"/>
      <c r="R11" s="87"/>
      <c r="S11" s="89"/>
    </row>
    <row r="12" spans="1:19" s="5" customFormat="1" ht="21.75" customHeight="1">
      <c r="A12" s="96" t="s">
        <v>13</v>
      </c>
      <c r="B12" s="94">
        <f>J6</f>
        <v>3</v>
      </c>
      <c r="C12" s="90" t="s">
        <v>64</v>
      </c>
      <c r="D12" s="92">
        <f>H6</f>
        <v>1</v>
      </c>
      <c r="E12" s="94">
        <f>J9</f>
        <v>2</v>
      </c>
      <c r="F12" s="90" t="s">
        <v>64</v>
      </c>
      <c r="G12" s="92">
        <f>H9</f>
        <v>1</v>
      </c>
      <c r="H12" s="49"/>
      <c r="I12" s="50"/>
      <c r="J12" s="51"/>
      <c r="K12" s="94">
        <v>1</v>
      </c>
      <c r="L12" s="90" t="s">
        <v>64</v>
      </c>
      <c r="M12" s="92">
        <v>1</v>
      </c>
      <c r="N12" s="46"/>
      <c r="O12" s="88">
        <f>SUM(B14:M14)</f>
        <v>7</v>
      </c>
      <c r="P12" s="87">
        <f>SUM(B12,E12,H12,K12,,)</f>
        <v>6</v>
      </c>
      <c r="Q12" s="88">
        <f>SUM(D12,G12,J12,M12,T7)</f>
        <v>3</v>
      </c>
      <c r="R12" s="87">
        <f>P12-Q12</f>
        <v>3</v>
      </c>
      <c r="S12" s="100" t="s">
        <v>108</v>
      </c>
    </row>
    <row r="13" spans="1:19" s="5" customFormat="1" ht="21.75" customHeight="1">
      <c r="A13" s="97"/>
      <c r="B13" s="95"/>
      <c r="C13" s="91"/>
      <c r="D13" s="93"/>
      <c r="E13" s="95"/>
      <c r="F13" s="91"/>
      <c r="G13" s="93"/>
      <c r="H13" s="52"/>
      <c r="I13" s="53"/>
      <c r="J13" s="54"/>
      <c r="K13" s="95"/>
      <c r="L13" s="91"/>
      <c r="M13" s="93"/>
      <c r="N13" s="48"/>
      <c r="O13" s="88"/>
      <c r="P13" s="87"/>
      <c r="Q13" s="88"/>
      <c r="R13" s="87"/>
      <c r="S13" s="100"/>
    </row>
    <row r="14" spans="1:19" s="5" customFormat="1" ht="21.75" customHeight="1">
      <c r="A14" s="98"/>
      <c r="B14" s="58" t="s">
        <v>71</v>
      </c>
      <c r="C14" s="59">
        <v>3</v>
      </c>
      <c r="D14" s="60"/>
      <c r="E14" s="58" t="s">
        <v>71</v>
      </c>
      <c r="F14" s="59">
        <v>3</v>
      </c>
      <c r="G14" s="60"/>
      <c r="H14" s="61"/>
      <c r="I14" s="62"/>
      <c r="J14" s="63"/>
      <c r="K14" s="58" t="s">
        <v>106</v>
      </c>
      <c r="L14" s="59">
        <v>1</v>
      </c>
      <c r="M14" s="60"/>
      <c r="N14" s="65"/>
      <c r="O14" s="88"/>
      <c r="P14" s="87"/>
      <c r="Q14" s="88"/>
      <c r="R14" s="87"/>
      <c r="S14" s="100"/>
    </row>
    <row r="15" spans="1:19" s="5" customFormat="1" ht="21.75" customHeight="1">
      <c r="A15" s="96" t="s">
        <v>25</v>
      </c>
      <c r="B15" s="94">
        <f>M6</f>
        <v>3</v>
      </c>
      <c r="C15" s="90" t="s">
        <v>69</v>
      </c>
      <c r="D15" s="92">
        <f>K6</f>
        <v>0</v>
      </c>
      <c r="E15" s="94">
        <f>M9</f>
        <v>1</v>
      </c>
      <c r="F15" s="90" t="s">
        <v>69</v>
      </c>
      <c r="G15" s="92">
        <f>K9</f>
        <v>2</v>
      </c>
      <c r="H15" s="94">
        <f>M12</f>
        <v>1</v>
      </c>
      <c r="I15" s="90" t="s">
        <v>61</v>
      </c>
      <c r="J15" s="92">
        <f>K12</f>
        <v>1</v>
      </c>
      <c r="K15" s="49"/>
      <c r="L15" s="50"/>
      <c r="M15" s="51"/>
      <c r="N15" s="48"/>
      <c r="O15" s="88">
        <f>SUM(B17:M17)</f>
        <v>4</v>
      </c>
      <c r="P15" s="87">
        <f>SUM(B15,E15,H15,K15,,)</f>
        <v>5</v>
      </c>
      <c r="Q15" s="88">
        <f>SUM(D15,G15,J15,M15,T10)</f>
        <v>3</v>
      </c>
      <c r="R15" s="87">
        <f>P15-Q15</f>
        <v>2</v>
      </c>
      <c r="S15" s="89">
        <v>3</v>
      </c>
    </row>
    <row r="16" spans="1:19" s="5" customFormat="1" ht="21.75" customHeight="1">
      <c r="A16" s="97"/>
      <c r="B16" s="95"/>
      <c r="C16" s="91"/>
      <c r="D16" s="93"/>
      <c r="E16" s="95"/>
      <c r="F16" s="91"/>
      <c r="G16" s="93"/>
      <c r="H16" s="95"/>
      <c r="I16" s="91"/>
      <c r="J16" s="93"/>
      <c r="K16" s="52"/>
      <c r="L16" s="53"/>
      <c r="M16" s="54"/>
      <c r="N16" s="46"/>
      <c r="O16" s="88"/>
      <c r="P16" s="87"/>
      <c r="Q16" s="88"/>
      <c r="R16" s="87"/>
      <c r="S16" s="89"/>
    </row>
    <row r="17" spans="1:19" s="5" customFormat="1" ht="21.75" customHeight="1">
      <c r="A17" s="98"/>
      <c r="B17" s="58" t="s">
        <v>72</v>
      </c>
      <c r="C17" s="59">
        <v>3</v>
      </c>
      <c r="D17" s="60"/>
      <c r="E17" s="58" t="s">
        <v>73</v>
      </c>
      <c r="F17" s="59">
        <v>0</v>
      </c>
      <c r="G17" s="60"/>
      <c r="H17" s="58" t="s">
        <v>107</v>
      </c>
      <c r="I17" s="59">
        <v>1</v>
      </c>
      <c r="J17" s="60"/>
      <c r="K17" s="61"/>
      <c r="L17" s="62"/>
      <c r="M17" s="63"/>
      <c r="N17" s="66"/>
      <c r="O17" s="88"/>
      <c r="P17" s="87"/>
      <c r="Q17" s="88"/>
      <c r="R17" s="87"/>
      <c r="S17" s="89"/>
    </row>
    <row r="18" ht="120" customHeight="1"/>
    <row r="19" spans="1:19" s="46" customFormat="1" ht="30" customHeight="1" thickBot="1">
      <c r="A19" s="45" t="s">
        <v>74</v>
      </c>
      <c r="O19" s="47"/>
      <c r="P19" s="47"/>
      <c r="Q19" s="47"/>
      <c r="R19" s="47"/>
      <c r="S19" s="47"/>
    </row>
    <row r="20" spans="1:19" s="46" customFormat="1" ht="21.75" customHeight="1">
      <c r="A20" s="116"/>
      <c r="B20" s="101" t="str">
        <f>A23</f>
        <v>神村学園</v>
      </c>
      <c r="C20" s="102"/>
      <c r="D20" s="103"/>
      <c r="E20" s="101" t="str">
        <f>A26</f>
        <v>佐賀北</v>
      </c>
      <c r="F20" s="102"/>
      <c r="G20" s="103"/>
      <c r="H20" s="101" t="str">
        <f>A29</f>
        <v>筑紫台</v>
      </c>
      <c r="I20" s="102"/>
      <c r="J20" s="103"/>
      <c r="K20" s="101" t="str">
        <f>A32</f>
        <v>大分上野丘</v>
      </c>
      <c r="L20" s="102"/>
      <c r="M20" s="103"/>
      <c r="N20" s="48"/>
      <c r="O20" s="110" t="s">
        <v>55</v>
      </c>
      <c r="P20" s="110" t="s">
        <v>56</v>
      </c>
      <c r="Q20" s="110" t="s">
        <v>57</v>
      </c>
      <c r="R20" s="110" t="s">
        <v>58</v>
      </c>
      <c r="S20" s="110" t="s">
        <v>59</v>
      </c>
    </row>
    <row r="21" spans="1:19" s="46" customFormat="1" ht="21.75" customHeight="1">
      <c r="A21" s="117"/>
      <c r="B21" s="104"/>
      <c r="C21" s="105"/>
      <c r="D21" s="106"/>
      <c r="E21" s="104"/>
      <c r="F21" s="105"/>
      <c r="G21" s="106"/>
      <c r="H21" s="104"/>
      <c r="I21" s="105"/>
      <c r="J21" s="106"/>
      <c r="K21" s="104"/>
      <c r="L21" s="105"/>
      <c r="M21" s="106"/>
      <c r="N21" s="48"/>
      <c r="O21" s="111"/>
      <c r="P21" s="111"/>
      <c r="Q21" s="111"/>
      <c r="R21" s="111"/>
      <c r="S21" s="111"/>
    </row>
    <row r="22" spans="1:19" s="46" customFormat="1" ht="21.75" customHeight="1">
      <c r="A22" s="118"/>
      <c r="B22" s="107"/>
      <c r="C22" s="108"/>
      <c r="D22" s="109"/>
      <c r="E22" s="107"/>
      <c r="F22" s="108"/>
      <c r="G22" s="109"/>
      <c r="H22" s="107"/>
      <c r="I22" s="108"/>
      <c r="J22" s="109"/>
      <c r="K22" s="107"/>
      <c r="L22" s="108"/>
      <c r="M22" s="109"/>
      <c r="N22" s="48"/>
      <c r="O22" s="111"/>
      <c r="P22" s="111"/>
      <c r="Q22" s="111"/>
      <c r="R22" s="111"/>
      <c r="S22" s="111"/>
    </row>
    <row r="23" spans="1:19" s="46" customFormat="1" ht="21.75" customHeight="1">
      <c r="A23" s="96" t="s">
        <v>37</v>
      </c>
      <c r="B23" s="49"/>
      <c r="C23" s="50"/>
      <c r="D23" s="51"/>
      <c r="E23" s="112">
        <v>1</v>
      </c>
      <c r="F23" s="90" t="s">
        <v>60</v>
      </c>
      <c r="G23" s="114">
        <v>1</v>
      </c>
      <c r="H23" s="94">
        <v>4</v>
      </c>
      <c r="I23" s="90" t="s">
        <v>60</v>
      </c>
      <c r="J23" s="92">
        <v>2</v>
      </c>
      <c r="K23" s="94">
        <v>3</v>
      </c>
      <c r="L23" s="90" t="s">
        <v>60</v>
      </c>
      <c r="M23" s="92">
        <v>5</v>
      </c>
      <c r="O23" s="88">
        <f>SUM(B25:M25)</f>
        <v>4</v>
      </c>
      <c r="P23" s="87">
        <f>SUM(B23,E23,H23,K23,,)</f>
        <v>8</v>
      </c>
      <c r="Q23" s="88">
        <f>SUM(D23,G23,J23,M23,T18)</f>
        <v>8</v>
      </c>
      <c r="R23" s="87">
        <f>P23-Q23</f>
        <v>0</v>
      </c>
      <c r="S23" s="87">
        <v>3</v>
      </c>
    </row>
    <row r="24" spans="1:19" s="46" customFormat="1" ht="21.75" customHeight="1">
      <c r="A24" s="97"/>
      <c r="B24" s="52"/>
      <c r="C24" s="53"/>
      <c r="D24" s="54"/>
      <c r="E24" s="113"/>
      <c r="F24" s="91"/>
      <c r="G24" s="115"/>
      <c r="H24" s="95"/>
      <c r="I24" s="91"/>
      <c r="J24" s="93"/>
      <c r="K24" s="95"/>
      <c r="L24" s="91"/>
      <c r="M24" s="93"/>
      <c r="N24" s="48"/>
      <c r="O24" s="88"/>
      <c r="P24" s="87"/>
      <c r="Q24" s="88"/>
      <c r="R24" s="87"/>
      <c r="S24" s="87"/>
    </row>
    <row r="25" spans="1:19" s="46" customFormat="1" ht="21.75" customHeight="1">
      <c r="A25" s="98"/>
      <c r="B25" s="55"/>
      <c r="C25" s="56"/>
      <c r="D25" s="57"/>
      <c r="E25" s="58" t="s">
        <v>109</v>
      </c>
      <c r="F25" s="59">
        <v>1</v>
      </c>
      <c r="G25" s="60"/>
      <c r="H25" s="58" t="s">
        <v>63</v>
      </c>
      <c r="I25" s="59">
        <v>3</v>
      </c>
      <c r="J25" s="60"/>
      <c r="K25" s="58" t="s">
        <v>62</v>
      </c>
      <c r="L25" s="59">
        <v>0</v>
      </c>
      <c r="M25" s="60"/>
      <c r="O25" s="88"/>
      <c r="P25" s="87"/>
      <c r="Q25" s="88"/>
      <c r="R25" s="87"/>
      <c r="S25" s="87"/>
    </row>
    <row r="26" spans="1:19" s="46" customFormat="1" ht="21.75" customHeight="1">
      <c r="A26" s="96" t="s">
        <v>39</v>
      </c>
      <c r="B26" s="94">
        <f>G23</f>
        <v>1</v>
      </c>
      <c r="C26" s="90" t="s">
        <v>75</v>
      </c>
      <c r="D26" s="92">
        <f>E23</f>
        <v>1</v>
      </c>
      <c r="E26" s="49"/>
      <c r="F26" s="50"/>
      <c r="G26" s="51"/>
      <c r="H26" s="94">
        <v>1</v>
      </c>
      <c r="I26" s="90" t="s">
        <v>76</v>
      </c>
      <c r="J26" s="92">
        <v>2</v>
      </c>
      <c r="K26" s="94">
        <v>0</v>
      </c>
      <c r="L26" s="90" t="s">
        <v>69</v>
      </c>
      <c r="M26" s="92">
        <v>1</v>
      </c>
      <c r="N26" s="48"/>
      <c r="O26" s="88">
        <f>SUM(B28:M28)</f>
        <v>1</v>
      </c>
      <c r="P26" s="87">
        <f>SUM(B26,E26,H26,K26,,)</f>
        <v>2</v>
      </c>
      <c r="Q26" s="88">
        <f>SUM(D26,G26,J26,M26,T21)</f>
        <v>4</v>
      </c>
      <c r="R26" s="87">
        <f>P26-Q26</f>
        <v>-2</v>
      </c>
      <c r="S26" s="89">
        <v>4</v>
      </c>
    </row>
    <row r="27" spans="1:19" s="46" customFormat="1" ht="21.75" customHeight="1">
      <c r="A27" s="97"/>
      <c r="B27" s="95"/>
      <c r="C27" s="91"/>
      <c r="D27" s="93"/>
      <c r="E27" s="52"/>
      <c r="F27" s="53"/>
      <c r="G27" s="54"/>
      <c r="H27" s="95"/>
      <c r="I27" s="91"/>
      <c r="J27" s="93"/>
      <c r="K27" s="95"/>
      <c r="L27" s="91"/>
      <c r="M27" s="93"/>
      <c r="O27" s="88"/>
      <c r="P27" s="87"/>
      <c r="Q27" s="88"/>
      <c r="R27" s="87"/>
      <c r="S27" s="89"/>
    </row>
    <row r="28" spans="1:19" s="67" customFormat="1" ht="21.75" customHeight="1">
      <c r="A28" s="98"/>
      <c r="B28" s="58" t="s">
        <v>106</v>
      </c>
      <c r="C28" s="59">
        <v>1</v>
      </c>
      <c r="D28" s="60"/>
      <c r="E28" s="61"/>
      <c r="F28" s="62"/>
      <c r="G28" s="63"/>
      <c r="H28" s="58" t="s">
        <v>77</v>
      </c>
      <c r="I28" s="59">
        <v>0</v>
      </c>
      <c r="J28" s="60"/>
      <c r="K28" s="58" t="s">
        <v>77</v>
      </c>
      <c r="L28" s="59">
        <v>0</v>
      </c>
      <c r="M28" s="60"/>
      <c r="N28" s="64"/>
      <c r="O28" s="88"/>
      <c r="P28" s="87"/>
      <c r="Q28" s="88"/>
      <c r="R28" s="87"/>
      <c r="S28" s="89"/>
    </row>
    <row r="29" spans="1:19" s="46" customFormat="1" ht="21.75" customHeight="1">
      <c r="A29" s="96" t="s">
        <v>28</v>
      </c>
      <c r="B29" s="94">
        <f>J23</f>
        <v>2</v>
      </c>
      <c r="C29" s="90" t="s">
        <v>78</v>
      </c>
      <c r="D29" s="92">
        <f>H23</f>
        <v>4</v>
      </c>
      <c r="E29" s="94">
        <f>J26</f>
        <v>2</v>
      </c>
      <c r="F29" s="90" t="s">
        <v>78</v>
      </c>
      <c r="G29" s="92">
        <f>H26</f>
        <v>1</v>
      </c>
      <c r="H29" s="49"/>
      <c r="I29" s="50"/>
      <c r="J29" s="51"/>
      <c r="K29" s="94">
        <v>3</v>
      </c>
      <c r="L29" s="90" t="s">
        <v>78</v>
      </c>
      <c r="M29" s="92">
        <v>2</v>
      </c>
      <c r="O29" s="88">
        <f>SUM(B31:M31)</f>
        <v>6</v>
      </c>
      <c r="P29" s="87">
        <f>SUM(B29,E29,H29,K29,,)</f>
        <v>7</v>
      </c>
      <c r="Q29" s="88">
        <f>SUM(D29,G29,J29,M29,T24)</f>
        <v>7</v>
      </c>
      <c r="R29" s="87">
        <f>P29-Q29</f>
        <v>0</v>
      </c>
      <c r="S29" s="100" t="s">
        <v>110</v>
      </c>
    </row>
    <row r="30" spans="1:19" s="46" customFormat="1" ht="21.75" customHeight="1">
      <c r="A30" s="97"/>
      <c r="B30" s="95"/>
      <c r="C30" s="91"/>
      <c r="D30" s="93"/>
      <c r="E30" s="95"/>
      <c r="F30" s="91"/>
      <c r="G30" s="93"/>
      <c r="H30" s="52"/>
      <c r="I30" s="53"/>
      <c r="J30" s="54"/>
      <c r="K30" s="95"/>
      <c r="L30" s="91"/>
      <c r="M30" s="93"/>
      <c r="N30" s="48"/>
      <c r="O30" s="88"/>
      <c r="P30" s="87"/>
      <c r="Q30" s="88"/>
      <c r="R30" s="87"/>
      <c r="S30" s="100"/>
    </row>
    <row r="31" spans="1:19" s="67" customFormat="1" ht="21.75" customHeight="1">
      <c r="A31" s="98"/>
      <c r="B31" s="58" t="s">
        <v>79</v>
      </c>
      <c r="C31" s="59">
        <v>0</v>
      </c>
      <c r="D31" s="60"/>
      <c r="E31" s="58" t="s">
        <v>80</v>
      </c>
      <c r="F31" s="59">
        <v>3</v>
      </c>
      <c r="G31" s="60"/>
      <c r="H31" s="61"/>
      <c r="I31" s="62"/>
      <c r="J31" s="63"/>
      <c r="K31" s="58" t="s">
        <v>72</v>
      </c>
      <c r="L31" s="59">
        <v>3</v>
      </c>
      <c r="M31" s="60"/>
      <c r="N31" s="65"/>
      <c r="O31" s="88"/>
      <c r="P31" s="87"/>
      <c r="Q31" s="88"/>
      <c r="R31" s="87"/>
      <c r="S31" s="100"/>
    </row>
    <row r="32" spans="1:19" s="46" customFormat="1" ht="21.75" customHeight="1">
      <c r="A32" s="96" t="s">
        <v>29</v>
      </c>
      <c r="B32" s="94">
        <f>M23</f>
        <v>5</v>
      </c>
      <c r="C32" s="90" t="s">
        <v>81</v>
      </c>
      <c r="D32" s="92">
        <f>K23</f>
        <v>3</v>
      </c>
      <c r="E32" s="94">
        <f>M26</f>
        <v>1</v>
      </c>
      <c r="F32" s="90" t="s">
        <v>81</v>
      </c>
      <c r="G32" s="92">
        <f>K26</f>
        <v>0</v>
      </c>
      <c r="H32" s="94">
        <f>M29</f>
        <v>2</v>
      </c>
      <c r="I32" s="90" t="s">
        <v>82</v>
      </c>
      <c r="J32" s="92">
        <f>K29</f>
        <v>3</v>
      </c>
      <c r="K32" s="49"/>
      <c r="L32" s="50"/>
      <c r="M32" s="51"/>
      <c r="N32" s="48"/>
      <c r="O32" s="88">
        <f>SUM(B34:M34)</f>
        <v>6</v>
      </c>
      <c r="P32" s="87">
        <f>SUM(B32,E32,H32,K32,,)</f>
        <v>8</v>
      </c>
      <c r="Q32" s="88">
        <f>SUM(D32,G32,J32,M32,T27)</f>
        <v>6</v>
      </c>
      <c r="R32" s="87">
        <f>P32-Q32</f>
        <v>2</v>
      </c>
      <c r="S32" s="89">
        <v>1</v>
      </c>
    </row>
    <row r="33" spans="1:19" s="46" customFormat="1" ht="21.75" customHeight="1">
      <c r="A33" s="97"/>
      <c r="B33" s="95"/>
      <c r="C33" s="91"/>
      <c r="D33" s="93"/>
      <c r="E33" s="95"/>
      <c r="F33" s="91"/>
      <c r="G33" s="93"/>
      <c r="H33" s="95"/>
      <c r="I33" s="91"/>
      <c r="J33" s="93"/>
      <c r="K33" s="52"/>
      <c r="L33" s="53"/>
      <c r="M33" s="54"/>
      <c r="O33" s="88"/>
      <c r="P33" s="87"/>
      <c r="Q33" s="88"/>
      <c r="R33" s="87"/>
      <c r="S33" s="89"/>
    </row>
    <row r="34" spans="1:19" s="67" customFormat="1" ht="21.75" customHeight="1">
      <c r="A34" s="98"/>
      <c r="B34" s="58" t="s">
        <v>63</v>
      </c>
      <c r="C34" s="59">
        <v>3</v>
      </c>
      <c r="D34" s="60"/>
      <c r="E34" s="58" t="s">
        <v>63</v>
      </c>
      <c r="F34" s="59">
        <v>3</v>
      </c>
      <c r="G34" s="60"/>
      <c r="H34" s="58" t="s">
        <v>73</v>
      </c>
      <c r="I34" s="59">
        <v>0</v>
      </c>
      <c r="J34" s="60"/>
      <c r="K34" s="61"/>
      <c r="L34" s="62"/>
      <c r="M34" s="63"/>
      <c r="N34" s="66"/>
      <c r="O34" s="88"/>
      <c r="P34" s="87"/>
      <c r="Q34" s="88"/>
      <c r="R34" s="87"/>
      <c r="S34" s="89"/>
    </row>
    <row r="36" spans="1:19" ht="30" customHeight="1">
      <c r="A36" s="99" t="s">
        <v>144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1:19" s="46" customFormat="1" ht="30" customHeight="1" thickBot="1">
      <c r="A37" s="45" t="s">
        <v>83</v>
      </c>
      <c r="O37" s="47"/>
      <c r="P37" s="47"/>
      <c r="Q37" s="47"/>
      <c r="R37" s="47"/>
      <c r="S37" s="47"/>
    </row>
    <row r="38" spans="1:19" s="46" customFormat="1" ht="21.75" customHeight="1">
      <c r="A38" s="116"/>
      <c r="B38" s="101" t="str">
        <f>A41</f>
        <v>宮崎日大</v>
      </c>
      <c r="C38" s="102"/>
      <c r="D38" s="103"/>
      <c r="E38" s="101" t="str">
        <f>A44</f>
        <v>情報科学</v>
      </c>
      <c r="F38" s="102"/>
      <c r="G38" s="103"/>
      <c r="H38" s="101" t="str">
        <f>A47</f>
        <v>熊学大付</v>
      </c>
      <c r="I38" s="102"/>
      <c r="J38" s="103"/>
      <c r="K38" s="101" t="str">
        <f>A50</f>
        <v>大分鶴崎</v>
      </c>
      <c r="L38" s="102"/>
      <c r="M38" s="103"/>
      <c r="N38" s="48"/>
      <c r="O38" s="110" t="s">
        <v>55</v>
      </c>
      <c r="P38" s="110" t="s">
        <v>56</v>
      </c>
      <c r="Q38" s="110" t="s">
        <v>57</v>
      </c>
      <c r="R38" s="110" t="s">
        <v>58</v>
      </c>
      <c r="S38" s="110" t="s">
        <v>59</v>
      </c>
    </row>
    <row r="39" spans="1:19" s="46" customFormat="1" ht="21.75" customHeight="1">
      <c r="A39" s="117"/>
      <c r="B39" s="104"/>
      <c r="C39" s="105"/>
      <c r="D39" s="106"/>
      <c r="E39" s="104"/>
      <c r="F39" s="105"/>
      <c r="G39" s="106"/>
      <c r="H39" s="104"/>
      <c r="I39" s="105"/>
      <c r="J39" s="106"/>
      <c r="K39" s="104"/>
      <c r="L39" s="105"/>
      <c r="M39" s="106"/>
      <c r="N39" s="48"/>
      <c r="O39" s="111"/>
      <c r="P39" s="111"/>
      <c r="Q39" s="111"/>
      <c r="R39" s="111"/>
      <c r="S39" s="111"/>
    </row>
    <row r="40" spans="1:19" s="46" customFormat="1" ht="21.75" customHeight="1">
      <c r="A40" s="118"/>
      <c r="B40" s="107"/>
      <c r="C40" s="108"/>
      <c r="D40" s="109"/>
      <c r="E40" s="107"/>
      <c r="F40" s="108"/>
      <c r="G40" s="109"/>
      <c r="H40" s="107"/>
      <c r="I40" s="108"/>
      <c r="J40" s="109"/>
      <c r="K40" s="107"/>
      <c r="L40" s="108"/>
      <c r="M40" s="109"/>
      <c r="N40" s="48"/>
      <c r="O40" s="111"/>
      <c r="P40" s="111"/>
      <c r="Q40" s="111"/>
      <c r="R40" s="111"/>
      <c r="S40" s="111"/>
    </row>
    <row r="41" spans="1:19" s="46" customFormat="1" ht="21.75" customHeight="1">
      <c r="A41" s="96" t="s">
        <v>40</v>
      </c>
      <c r="B41" s="49"/>
      <c r="C41" s="50"/>
      <c r="D41" s="51"/>
      <c r="E41" s="112">
        <v>2</v>
      </c>
      <c r="F41" s="90" t="s">
        <v>64</v>
      </c>
      <c r="G41" s="114">
        <v>0</v>
      </c>
      <c r="H41" s="94">
        <v>1</v>
      </c>
      <c r="I41" s="90" t="s">
        <v>64</v>
      </c>
      <c r="J41" s="92">
        <v>0</v>
      </c>
      <c r="K41" s="94">
        <v>3</v>
      </c>
      <c r="L41" s="90" t="s">
        <v>84</v>
      </c>
      <c r="M41" s="92">
        <v>7</v>
      </c>
      <c r="O41" s="88">
        <f>SUM(B43:M43)</f>
        <v>6</v>
      </c>
      <c r="P41" s="87">
        <f>SUM(B41,E41,H41,K41,,)</f>
        <v>6</v>
      </c>
      <c r="Q41" s="88">
        <f>SUM(D41,G41,J41,M41,T35)</f>
        <v>7</v>
      </c>
      <c r="R41" s="87">
        <f>P41-Q41</f>
        <v>-1</v>
      </c>
      <c r="S41" s="87">
        <v>3</v>
      </c>
    </row>
    <row r="42" spans="1:19" s="46" customFormat="1" ht="21.75" customHeight="1">
      <c r="A42" s="97"/>
      <c r="B42" s="52"/>
      <c r="C42" s="53"/>
      <c r="D42" s="54"/>
      <c r="E42" s="113"/>
      <c r="F42" s="91"/>
      <c r="G42" s="115"/>
      <c r="H42" s="95"/>
      <c r="I42" s="91"/>
      <c r="J42" s="93"/>
      <c r="K42" s="95"/>
      <c r="L42" s="91"/>
      <c r="M42" s="93"/>
      <c r="N42" s="48"/>
      <c r="O42" s="88"/>
      <c r="P42" s="87"/>
      <c r="Q42" s="88"/>
      <c r="R42" s="87"/>
      <c r="S42" s="87"/>
    </row>
    <row r="43" spans="1:19" s="46" customFormat="1" ht="21.75" customHeight="1">
      <c r="A43" s="98"/>
      <c r="B43" s="55"/>
      <c r="C43" s="56"/>
      <c r="D43" s="57"/>
      <c r="E43" s="58" t="s">
        <v>72</v>
      </c>
      <c r="F43" s="59">
        <v>3</v>
      </c>
      <c r="G43" s="60"/>
      <c r="H43" s="58" t="s">
        <v>85</v>
      </c>
      <c r="I43" s="59">
        <v>3</v>
      </c>
      <c r="J43" s="60"/>
      <c r="K43" s="58" t="s">
        <v>86</v>
      </c>
      <c r="L43" s="59">
        <v>0</v>
      </c>
      <c r="M43" s="60"/>
      <c r="O43" s="88"/>
      <c r="P43" s="87"/>
      <c r="Q43" s="88"/>
      <c r="R43" s="87"/>
      <c r="S43" s="87"/>
    </row>
    <row r="44" spans="1:19" s="46" customFormat="1" ht="21.75" customHeight="1">
      <c r="A44" s="96" t="s">
        <v>20</v>
      </c>
      <c r="B44" s="94">
        <f>G41</f>
        <v>0</v>
      </c>
      <c r="C44" s="90" t="s">
        <v>87</v>
      </c>
      <c r="D44" s="92">
        <f>E41</f>
        <v>2</v>
      </c>
      <c r="E44" s="49"/>
      <c r="F44" s="50"/>
      <c r="G44" s="51"/>
      <c r="H44" s="94">
        <v>1</v>
      </c>
      <c r="I44" s="90" t="s">
        <v>88</v>
      </c>
      <c r="J44" s="92">
        <v>5</v>
      </c>
      <c r="K44" s="94">
        <v>1</v>
      </c>
      <c r="L44" s="90" t="s">
        <v>76</v>
      </c>
      <c r="M44" s="92">
        <v>3</v>
      </c>
      <c r="N44" s="48"/>
      <c r="O44" s="88">
        <f>SUM(B46:M46)</f>
        <v>0</v>
      </c>
      <c r="P44" s="87">
        <f>SUM(B44,E44,H44,K44,,)</f>
        <v>2</v>
      </c>
      <c r="Q44" s="88">
        <f>SUM(D44,G44,J44,M44,T39)</f>
        <v>10</v>
      </c>
      <c r="R44" s="87">
        <f>P44-Q44</f>
        <v>-8</v>
      </c>
      <c r="S44" s="89">
        <v>4</v>
      </c>
    </row>
    <row r="45" spans="1:19" s="46" customFormat="1" ht="21.75" customHeight="1">
      <c r="A45" s="97"/>
      <c r="B45" s="95"/>
      <c r="C45" s="91"/>
      <c r="D45" s="93"/>
      <c r="E45" s="52"/>
      <c r="F45" s="53"/>
      <c r="G45" s="54"/>
      <c r="H45" s="95"/>
      <c r="I45" s="91"/>
      <c r="J45" s="93"/>
      <c r="K45" s="95"/>
      <c r="L45" s="91"/>
      <c r="M45" s="93"/>
      <c r="O45" s="88"/>
      <c r="P45" s="87"/>
      <c r="Q45" s="88"/>
      <c r="R45" s="87"/>
      <c r="S45" s="89"/>
    </row>
    <row r="46" spans="1:19" s="67" customFormat="1" ht="21.75" customHeight="1">
      <c r="A46" s="98"/>
      <c r="B46" s="58" t="s">
        <v>73</v>
      </c>
      <c r="C46" s="59">
        <v>0</v>
      </c>
      <c r="D46" s="60"/>
      <c r="E46" s="61"/>
      <c r="F46" s="62"/>
      <c r="G46" s="63"/>
      <c r="H46" s="58" t="s">
        <v>89</v>
      </c>
      <c r="I46" s="59">
        <v>0</v>
      </c>
      <c r="J46" s="60"/>
      <c r="K46" s="58" t="s">
        <v>89</v>
      </c>
      <c r="L46" s="59">
        <v>0</v>
      </c>
      <c r="M46" s="60"/>
      <c r="N46" s="64"/>
      <c r="O46" s="88"/>
      <c r="P46" s="87"/>
      <c r="Q46" s="88"/>
      <c r="R46" s="87"/>
      <c r="S46" s="89"/>
    </row>
    <row r="47" spans="1:19" s="46" customFormat="1" ht="21.75" customHeight="1">
      <c r="A47" s="96" t="s">
        <v>1</v>
      </c>
      <c r="B47" s="94">
        <f>J41</f>
        <v>0</v>
      </c>
      <c r="C47" s="90" t="s">
        <v>90</v>
      </c>
      <c r="D47" s="92">
        <f>H41</f>
        <v>1</v>
      </c>
      <c r="E47" s="94">
        <f>J44</f>
        <v>5</v>
      </c>
      <c r="F47" s="90" t="s">
        <v>90</v>
      </c>
      <c r="G47" s="92">
        <f>H44</f>
        <v>1</v>
      </c>
      <c r="H47" s="49"/>
      <c r="I47" s="50"/>
      <c r="J47" s="51"/>
      <c r="K47" s="94">
        <v>4</v>
      </c>
      <c r="L47" s="90" t="s">
        <v>91</v>
      </c>
      <c r="M47" s="92">
        <v>3</v>
      </c>
      <c r="O47" s="88">
        <f>SUM(B49:M49)</f>
        <v>6</v>
      </c>
      <c r="P47" s="87">
        <f>SUM(B47,E47,H47,K47,,)</f>
        <v>9</v>
      </c>
      <c r="Q47" s="88">
        <f>SUM(D47,G47,J47,M47,T42)</f>
        <v>5</v>
      </c>
      <c r="R47" s="87">
        <f>P47-Q47</f>
        <v>4</v>
      </c>
      <c r="S47" s="100" t="s">
        <v>110</v>
      </c>
    </row>
    <row r="48" spans="1:19" s="46" customFormat="1" ht="21.75" customHeight="1">
      <c r="A48" s="97"/>
      <c r="B48" s="95"/>
      <c r="C48" s="91"/>
      <c r="D48" s="93"/>
      <c r="E48" s="95"/>
      <c r="F48" s="91"/>
      <c r="G48" s="93"/>
      <c r="H48" s="52"/>
      <c r="I48" s="53"/>
      <c r="J48" s="54"/>
      <c r="K48" s="95"/>
      <c r="L48" s="91"/>
      <c r="M48" s="93"/>
      <c r="N48" s="48"/>
      <c r="O48" s="88"/>
      <c r="P48" s="87"/>
      <c r="Q48" s="88"/>
      <c r="R48" s="87"/>
      <c r="S48" s="100"/>
    </row>
    <row r="49" spans="1:19" s="67" customFormat="1" ht="21.75" customHeight="1">
      <c r="A49" s="98"/>
      <c r="B49" s="58" t="s">
        <v>92</v>
      </c>
      <c r="C49" s="59">
        <v>0</v>
      </c>
      <c r="D49" s="60"/>
      <c r="E49" s="58" t="s">
        <v>93</v>
      </c>
      <c r="F49" s="59">
        <v>3</v>
      </c>
      <c r="G49" s="60"/>
      <c r="H49" s="61"/>
      <c r="I49" s="62"/>
      <c r="J49" s="63"/>
      <c r="K49" s="58" t="s">
        <v>72</v>
      </c>
      <c r="L49" s="59">
        <v>3</v>
      </c>
      <c r="M49" s="60"/>
      <c r="N49" s="65"/>
      <c r="O49" s="88"/>
      <c r="P49" s="87"/>
      <c r="Q49" s="88"/>
      <c r="R49" s="87"/>
      <c r="S49" s="100"/>
    </row>
    <row r="50" spans="1:19" s="46" customFormat="1" ht="21.75" customHeight="1">
      <c r="A50" s="96" t="s">
        <v>26</v>
      </c>
      <c r="B50" s="94">
        <f>M41</f>
        <v>7</v>
      </c>
      <c r="C50" s="90" t="s">
        <v>75</v>
      </c>
      <c r="D50" s="92">
        <f>K41</f>
        <v>3</v>
      </c>
      <c r="E50" s="94">
        <f>M44</f>
        <v>3</v>
      </c>
      <c r="F50" s="90" t="s">
        <v>94</v>
      </c>
      <c r="G50" s="92">
        <f>K44</f>
        <v>1</v>
      </c>
      <c r="H50" s="94">
        <f>M47</f>
        <v>3</v>
      </c>
      <c r="I50" s="90" t="s">
        <v>94</v>
      </c>
      <c r="J50" s="92">
        <f>K47</f>
        <v>4</v>
      </c>
      <c r="K50" s="49"/>
      <c r="L50" s="50"/>
      <c r="M50" s="51"/>
      <c r="N50" s="48"/>
      <c r="O50" s="88">
        <f>SUM(B52:M52)</f>
        <v>6</v>
      </c>
      <c r="P50" s="87">
        <f>SUM(B50,E50,H50,K50,,)</f>
        <v>13</v>
      </c>
      <c r="Q50" s="88">
        <f>SUM(D50,G50,J50,M50,T45)</f>
        <v>8</v>
      </c>
      <c r="R50" s="87">
        <f>P50-Q50</f>
        <v>5</v>
      </c>
      <c r="S50" s="89">
        <v>1</v>
      </c>
    </row>
    <row r="51" spans="1:19" s="46" customFormat="1" ht="21.75" customHeight="1">
      <c r="A51" s="97"/>
      <c r="B51" s="95"/>
      <c r="C51" s="91"/>
      <c r="D51" s="93"/>
      <c r="E51" s="95"/>
      <c r="F51" s="91"/>
      <c r="G51" s="93"/>
      <c r="H51" s="95"/>
      <c r="I51" s="91"/>
      <c r="J51" s="93"/>
      <c r="K51" s="52"/>
      <c r="L51" s="53"/>
      <c r="M51" s="54"/>
      <c r="O51" s="88"/>
      <c r="P51" s="87"/>
      <c r="Q51" s="88"/>
      <c r="R51" s="87"/>
      <c r="S51" s="89"/>
    </row>
    <row r="52" spans="1:19" s="67" customFormat="1" ht="21.75" customHeight="1">
      <c r="A52" s="98"/>
      <c r="B52" s="58" t="s">
        <v>93</v>
      </c>
      <c r="C52" s="59">
        <v>3</v>
      </c>
      <c r="D52" s="60"/>
      <c r="E52" s="58" t="s">
        <v>93</v>
      </c>
      <c r="F52" s="59">
        <v>3</v>
      </c>
      <c r="G52" s="60"/>
      <c r="H52" s="58" t="s">
        <v>86</v>
      </c>
      <c r="I52" s="59">
        <v>0</v>
      </c>
      <c r="J52" s="60"/>
      <c r="K52" s="61"/>
      <c r="L52" s="62"/>
      <c r="M52" s="63"/>
      <c r="N52" s="66"/>
      <c r="O52" s="88"/>
      <c r="P52" s="87"/>
      <c r="Q52" s="88"/>
      <c r="R52" s="87"/>
      <c r="S52" s="89"/>
    </row>
    <row r="53" ht="120" customHeight="1"/>
    <row r="54" spans="1:19" s="46" customFormat="1" ht="30" customHeight="1" thickBot="1">
      <c r="A54" s="45" t="s">
        <v>95</v>
      </c>
      <c r="O54" s="47"/>
      <c r="P54" s="47"/>
      <c r="Q54" s="47"/>
      <c r="R54" s="47"/>
      <c r="S54" s="47"/>
    </row>
    <row r="55" spans="1:19" s="46" customFormat="1" ht="21.75" customHeight="1">
      <c r="A55" s="116"/>
      <c r="B55" s="101" t="str">
        <f>A58</f>
        <v>ＦＣライオス</v>
      </c>
      <c r="C55" s="102"/>
      <c r="D55" s="103"/>
      <c r="E55" s="101" t="str">
        <f>A61</f>
        <v>九国大付</v>
      </c>
      <c r="F55" s="102"/>
      <c r="G55" s="103"/>
      <c r="H55" s="101" t="str">
        <f>A64</f>
        <v>秀岳館</v>
      </c>
      <c r="I55" s="102"/>
      <c r="J55" s="103"/>
      <c r="K55" s="101" t="str">
        <f>A67</f>
        <v>鶴崎工業</v>
      </c>
      <c r="L55" s="102"/>
      <c r="M55" s="103"/>
      <c r="N55" s="48"/>
      <c r="O55" s="110" t="s">
        <v>55</v>
      </c>
      <c r="P55" s="110" t="s">
        <v>56</v>
      </c>
      <c r="Q55" s="110" t="s">
        <v>57</v>
      </c>
      <c r="R55" s="110" t="s">
        <v>58</v>
      </c>
      <c r="S55" s="110" t="s">
        <v>59</v>
      </c>
    </row>
    <row r="56" spans="1:19" s="46" customFormat="1" ht="21.75" customHeight="1">
      <c r="A56" s="117"/>
      <c r="B56" s="104"/>
      <c r="C56" s="105"/>
      <c r="D56" s="106"/>
      <c r="E56" s="104"/>
      <c r="F56" s="105"/>
      <c r="G56" s="106"/>
      <c r="H56" s="104"/>
      <c r="I56" s="105"/>
      <c r="J56" s="106"/>
      <c r="K56" s="104"/>
      <c r="L56" s="105"/>
      <c r="M56" s="106"/>
      <c r="N56" s="48"/>
      <c r="O56" s="111"/>
      <c r="P56" s="111"/>
      <c r="Q56" s="111"/>
      <c r="R56" s="111"/>
      <c r="S56" s="111"/>
    </row>
    <row r="57" spans="1:19" s="46" customFormat="1" ht="21.75" customHeight="1">
      <c r="A57" s="118"/>
      <c r="B57" s="107"/>
      <c r="C57" s="108"/>
      <c r="D57" s="109"/>
      <c r="E57" s="107"/>
      <c r="F57" s="108"/>
      <c r="G57" s="109"/>
      <c r="H57" s="107"/>
      <c r="I57" s="108"/>
      <c r="J57" s="109"/>
      <c r="K57" s="107"/>
      <c r="L57" s="108"/>
      <c r="M57" s="109"/>
      <c r="N57" s="48"/>
      <c r="O57" s="111"/>
      <c r="P57" s="111"/>
      <c r="Q57" s="111"/>
      <c r="R57" s="111"/>
      <c r="S57" s="111"/>
    </row>
    <row r="58" spans="1:19" s="46" customFormat="1" ht="21.75" customHeight="1">
      <c r="A58" s="96" t="s">
        <v>96</v>
      </c>
      <c r="B58" s="49"/>
      <c r="C58" s="50"/>
      <c r="D58" s="51"/>
      <c r="E58" s="112">
        <v>0</v>
      </c>
      <c r="F58" s="90" t="s">
        <v>61</v>
      </c>
      <c r="G58" s="114">
        <v>4</v>
      </c>
      <c r="H58" s="94">
        <v>2</v>
      </c>
      <c r="I58" s="90" t="s">
        <v>61</v>
      </c>
      <c r="J58" s="92">
        <v>1</v>
      </c>
      <c r="K58" s="94">
        <v>5</v>
      </c>
      <c r="L58" s="90" t="s">
        <v>60</v>
      </c>
      <c r="M58" s="92">
        <v>2</v>
      </c>
      <c r="O58" s="88">
        <f>SUM(B60:M60)</f>
        <v>6</v>
      </c>
      <c r="P58" s="87">
        <f>SUM(B58,E58,H58,K58,,)</f>
        <v>7</v>
      </c>
      <c r="Q58" s="88">
        <f>SUM(D58,G58,J58,M58,T53)</f>
        <v>7</v>
      </c>
      <c r="R58" s="87">
        <f>P58-Q58</f>
        <v>0</v>
      </c>
      <c r="S58" s="87">
        <v>2</v>
      </c>
    </row>
    <row r="59" spans="1:19" s="46" customFormat="1" ht="21.75" customHeight="1">
      <c r="A59" s="97"/>
      <c r="B59" s="52"/>
      <c r="C59" s="53"/>
      <c r="D59" s="54"/>
      <c r="E59" s="113"/>
      <c r="F59" s="91"/>
      <c r="G59" s="115"/>
      <c r="H59" s="95"/>
      <c r="I59" s="91"/>
      <c r="J59" s="93"/>
      <c r="K59" s="95"/>
      <c r="L59" s="91"/>
      <c r="M59" s="93"/>
      <c r="N59" s="48"/>
      <c r="O59" s="88"/>
      <c r="P59" s="87"/>
      <c r="Q59" s="88"/>
      <c r="R59" s="87"/>
      <c r="S59" s="87"/>
    </row>
    <row r="60" spans="1:19" s="46" customFormat="1" ht="21.75" customHeight="1">
      <c r="A60" s="98"/>
      <c r="B60" s="55"/>
      <c r="C60" s="56"/>
      <c r="D60" s="57"/>
      <c r="E60" s="58" t="s">
        <v>73</v>
      </c>
      <c r="F60" s="59">
        <v>0</v>
      </c>
      <c r="G60" s="60"/>
      <c r="H60" s="58" t="s">
        <v>97</v>
      </c>
      <c r="I60" s="59">
        <v>3</v>
      </c>
      <c r="J60" s="60"/>
      <c r="K60" s="58" t="s">
        <v>97</v>
      </c>
      <c r="L60" s="59">
        <v>3</v>
      </c>
      <c r="M60" s="60"/>
      <c r="O60" s="88"/>
      <c r="P60" s="87"/>
      <c r="Q60" s="88"/>
      <c r="R60" s="87"/>
      <c r="S60" s="87"/>
    </row>
    <row r="61" spans="1:19" s="46" customFormat="1" ht="21.75" customHeight="1">
      <c r="A61" s="96" t="s">
        <v>0</v>
      </c>
      <c r="B61" s="94">
        <f>G58</f>
        <v>4</v>
      </c>
      <c r="C61" s="90" t="s">
        <v>98</v>
      </c>
      <c r="D61" s="92">
        <f>E58</f>
        <v>0</v>
      </c>
      <c r="E61" s="49"/>
      <c r="F61" s="50"/>
      <c r="G61" s="51"/>
      <c r="H61" s="94">
        <v>7</v>
      </c>
      <c r="I61" s="90" t="s">
        <v>99</v>
      </c>
      <c r="J61" s="92">
        <v>3</v>
      </c>
      <c r="K61" s="94">
        <v>3</v>
      </c>
      <c r="L61" s="90" t="s">
        <v>100</v>
      </c>
      <c r="M61" s="92">
        <v>2</v>
      </c>
      <c r="N61" s="48"/>
      <c r="O61" s="88">
        <f>SUM(B63:M63)</f>
        <v>9</v>
      </c>
      <c r="P61" s="87">
        <f>SUM(B61,E61,H61,K61,,)</f>
        <v>14</v>
      </c>
      <c r="Q61" s="88">
        <f>SUM(D61,G61,J61,M61,T56)</f>
        <v>5</v>
      </c>
      <c r="R61" s="87">
        <f>P61-Q61</f>
        <v>9</v>
      </c>
      <c r="S61" s="89">
        <v>1</v>
      </c>
    </row>
    <row r="62" spans="1:19" s="46" customFormat="1" ht="21.75" customHeight="1">
      <c r="A62" s="97"/>
      <c r="B62" s="95"/>
      <c r="C62" s="91"/>
      <c r="D62" s="93"/>
      <c r="E62" s="52"/>
      <c r="F62" s="53"/>
      <c r="G62" s="54"/>
      <c r="H62" s="95"/>
      <c r="I62" s="91"/>
      <c r="J62" s="93"/>
      <c r="K62" s="95"/>
      <c r="L62" s="91"/>
      <c r="M62" s="93"/>
      <c r="O62" s="88"/>
      <c r="P62" s="87"/>
      <c r="Q62" s="88"/>
      <c r="R62" s="87"/>
      <c r="S62" s="89"/>
    </row>
    <row r="63" spans="1:19" s="67" customFormat="1" ht="21.75" customHeight="1">
      <c r="A63" s="98"/>
      <c r="B63" s="58" t="s">
        <v>72</v>
      </c>
      <c r="C63" s="59">
        <v>3</v>
      </c>
      <c r="D63" s="60"/>
      <c r="E63" s="61"/>
      <c r="F63" s="62"/>
      <c r="G63" s="63"/>
      <c r="H63" s="58" t="s">
        <v>101</v>
      </c>
      <c r="I63" s="59">
        <v>3</v>
      </c>
      <c r="J63" s="60"/>
      <c r="K63" s="58" t="s">
        <v>101</v>
      </c>
      <c r="L63" s="59">
        <v>3</v>
      </c>
      <c r="M63" s="60"/>
      <c r="N63" s="64"/>
      <c r="O63" s="88"/>
      <c r="P63" s="87"/>
      <c r="Q63" s="88"/>
      <c r="R63" s="87"/>
      <c r="S63" s="89"/>
    </row>
    <row r="64" spans="1:19" s="46" customFormat="1" ht="21.75" customHeight="1">
      <c r="A64" s="96" t="s">
        <v>27</v>
      </c>
      <c r="B64" s="94">
        <f>J58</f>
        <v>1</v>
      </c>
      <c r="C64" s="90" t="s">
        <v>102</v>
      </c>
      <c r="D64" s="92">
        <f>H58</f>
        <v>2</v>
      </c>
      <c r="E64" s="94">
        <f>J61</f>
        <v>3</v>
      </c>
      <c r="F64" s="90" t="s">
        <v>102</v>
      </c>
      <c r="G64" s="92">
        <f>H61</f>
        <v>7</v>
      </c>
      <c r="H64" s="49"/>
      <c r="I64" s="50"/>
      <c r="J64" s="51"/>
      <c r="K64" s="94">
        <v>6</v>
      </c>
      <c r="L64" s="90" t="s">
        <v>102</v>
      </c>
      <c r="M64" s="92">
        <v>1</v>
      </c>
      <c r="O64" s="88">
        <f>SUM(B66:M66)</f>
        <v>3</v>
      </c>
      <c r="P64" s="87">
        <f>SUM(B64,E64,H64,K64,,)</f>
        <v>10</v>
      </c>
      <c r="Q64" s="88">
        <f>SUM(D64,G64,J64,M64,T59)</f>
        <v>10</v>
      </c>
      <c r="R64" s="87">
        <f>P64-Q64</f>
        <v>0</v>
      </c>
      <c r="S64" s="100" t="s">
        <v>111</v>
      </c>
    </row>
    <row r="65" spans="1:19" s="46" customFormat="1" ht="21.75" customHeight="1">
      <c r="A65" s="97"/>
      <c r="B65" s="95"/>
      <c r="C65" s="91"/>
      <c r="D65" s="93"/>
      <c r="E65" s="95"/>
      <c r="F65" s="91"/>
      <c r="G65" s="93"/>
      <c r="H65" s="52"/>
      <c r="I65" s="53"/>
      <c r="J65" s="54"/>
      <c r="K65" s="95"/>
      <c r="L65" s="91"/>
      <c r="M65" s="93"/>
      <c r="N65" s="48"/>
      <c r="O65" s="88"/>
      <c r="P65" s="87"/>
      <c r="Q65" s="88"/>
      <c r="R65" s="87"/>
      <c r="S65" s="100"/>
    </row>
    <row r="66" spans="1:19" s="67" customFormat="1" ht="21.75" customHeight="1">
      <c r="A66" s="98"/>
      <c r="B66" s="58" t="s">
        <v>103</v>
      </c>
      <c r="C66" s="59">
        <v>0</v>
      </c>
      <c r="D66" s="60"/>
      <c r="E66" s="58" t="s">
        <v>103</v>
      </c>
      <c r="F66" s="59">
        <v>0</v>
      </c>
      <c r="G66" s="60"/>
      <c r="H66" s="61"/>
      <c r="I66" s="62"/>
      <c r="J66" s="63"/>
      <c r="K66" s="58" t="s">
        <v>72</v>
      </c>
      <c r="L66" s="59">
        <v>3</v>
      </c>
      <c r="M66" s="60"/>
      <c r="N66" s="65"/>
      <c r="O66" s="88"/>
      <c r="P66" s="87"/>
      <c r="Q66" s="88"/>
      <c r="R66" s="87"/>
      <c r="S66" s="100"/>
    </row>
    <row r="67" spans="1:19" s="46" customFormat="1" ht="21.75" customHeight="1">
      <c r="A67" s="96" t="s">
        <v>30</v>
      </c>
      <c r="B67" s="94">
        <f>M58</f>
        <v>2</v>
      </c>
      <c r="C67" s="90" t="s">
        <v>104</v>
      </c>
      <c r="D67" s="92">
        <f>K58</f>
        <v>5</v>
      </c>
      <c r="E67" s="94">
        <f>M61</f>
        <v>2</v>
      </c>
      <c r="F67" s="90" t="s">
        <v>104</v>
      </c>
      <c r="G67" s="92">
        <f>K61</f>
        <v>3</v>
      </c>
      <c r="H67" s="94">
        <f>M64</f>
        <v>1</v>
      </c>
      <c r="I67" s="90" t="s">
        <v>84</v>
      </c>
      <c r="J67" s="92">
        <f>K64</f>
        <v>6</v>
      </c>
      <c r="K67" s="49"/>
      <c r="L67" s="50"/>
      <c r="M67" s="51"/>
      <c r="N67" s="48"/>
      <c r="O67" s="88">
        <f>SUM(B69:M69)</f>
        <v>0</v>
      </c>
      <c r="P67" s="87">
        <f>SUM(B67,E67,H67,K67,,)</f>
        <v>5</v>
      </c>
      <c r="Q67" s="88">
        <f>SUM(D67,G67,J67,M67,T62)</f>
        <v>14</v>
      </c>
      <c r="R67" s="87">
        <f>P67-Q67</f>
        <v>-9</v>
      </c>
      <c r="S67" s="89">
        <v>4</v>
      </c>
    </row>
    <row r="68" spans="1:19" s="46" customFormat="1" ht="21.75" customHeight="1">
      <c r="A68" s="97"/>
      <c r="B68" s="95"/>
      <c r="C68" s="91"/>
      <c r="D68" s="93"/>
      <c r="E68" s="95"/>
      <c r="F68" s="91"/>
      <c r="G68" s="93"/>
      <c r="H68" s="95"/>
      <c r="I68" s="91"/>
      <c r="J68" s="93"/>
      <c r="K68" s="52"/>
      <c r="L68" s="53"/>
      <c r="M68" s="54"/>
      <c r="O68" s="88"/>
      <c r="P68" s="87"/>
      <c r="Q68" s="88"/>
      <c r="R68" s="87"/>
      <c r="S68" s="89"/>
    </row>
    <row r="69" spans="1:19" s="67" customFormat="1" ht="21.75" customHeight="1">
      <c r="A69" s="98"/>
      <c r="B69" s="58" t="s">
        <v>103</v>
      </c>
      <c r="C69" s="59">
        <v>0</v>
      </c>
      <c r="D69" s="60"/>
      <c r="E69" s="58" t="s">
        <v>103</v>
      </c>
      <c r="F69" s="59">
        <v>0</v>
      </c>
      <c r="G69" s="60"/>
      <c r="H69" s="58" t="s">
        <v>73</v>
      </c>
      <c r="I69" s="59">
        <v>0</v>
      </c>
      <c r="J69" s="60"/>
      <c r="K69" s="61"/>
      <c r="L69" s="62"/>
      <c r="M69" s="63"/>
      <c r="N69" s="66"/>
      <c r="O69" s="88"/>
      <c r="P69" s="87"/>
      <c r="Q69" s="88"/>
      <c r="R69" s="87"/>
      <c r="S69" s="89"/>
    </row>
  </sheetData>
  <sheetProtection password="CCCA" sheet="1"/>
  <mergeCells count="282">
    <mergeCell ref="R20:R22"/>
    <mergeCell ref="S20:S22"/>
    <mergeCell ref="A1:S1"/>
    <mergeCell ref="A3:A5"/>
    <mergeCell ref="B3:D5"/>
    <mergeCell ref="E3:G5"/>
    <mergeCell ref="H3:J5"/>
    <mergeCell ref="P15:P17"/>
    <mergeCell ref="L12:L13"/>
    <mergeCell ref="M12:M13"/>
    <mergeCell ref="Q12:Q14"/>
    <mergeCell ref="O12:O14"/>
    <mergeCell ref="P23:P25"/>
    <mergeCell ref="Q23:Q25"/>
    <mergeCell ref="P12:P14"/>
    <mergeCell ref="R23:R25"/>
    <mergeCell ref="S23:S25"/>
    <mergeCell ref="K3:M5"/>
    <mergeCell ref="O3:O5"/>
    <mergeCell ref="P3:P5"/>
    <mergeCell ref="Q3:Q5"/>
    <mergeCell ref="R3:R5"/>
    <mergeCell ref="S3:S5"/>
    <mergeCell ref="K23:K24"/>
    <mergeCell ref="L23:L24"/>
    <mergeCell ref="M23:M24"/>
    <mergeCell ref="O23:O25"/>
    <mergeCell ref="Q15:Q17"/>
    <mergeCell ref="K20:M22"/>
    <mergeCell ref="O20:O22"/>
    <mergeCell ref="P20:P22"/>
    <mergeCell ref="Q20:Q22"/>
    <mergeCell ref="O15:O17"/>
    <mergeCell ref="R15:R17"/>
    <mergeCell ref="S15:S17"/>
    <mergeCell ref="R12:R14"/>
    <mergeCell ref="S12:S14"/>
    <mergeCell ref="O6:O8"/>
    <mergeCell ref="P6:P8"/>
    <mergeCell ref="Q6:Q8"/>
    <mergeCell ref="R6:R8"/>
    <mergeCell ref="S6:S8"/>
    <mergeCell ref="A9:A11"/>
    <mergeCell ref="B9:B10"/>
    <mergeCell ref="C9:C10"/>
    <mergeCell ref="D9:D10"/>
    <mergeCell ref="H9:H10"/>
    <mergeCell ref="L6:L7"/>
    <mergeCell ref="M6:M7"/>
    <mergeCell ref="A6:A8"/>
    <mergeCell ref="E6:E7"/>
    <mergeCell ref="F6:F7"/>
    <mergeCell ref="G6:G7"/>
    <mergeCell ref="H6:H7"/>
    <mergeCell ref="I6:I7"/>
    <mergeCell ref="J6:J7"/>
    <mergeCell ref="K6:K7"/>
    <mergeCell ref="R9:R11"/>
    <mergeCell ref="S9:S11"/>
    <mergeCell ref="P9:P11"/>
    <mergeCell ref="Q9:Q11"/>
    <mergeCell ref="K9:K10"/>
    <mergeCell ref="L9:L10"/>
    <mergeCell ref="M9:M10"/>
    <mergeCell ref="O9:O11"/>
    <mergeCell ref="A12:A14"/>
    <mergeCell ref="B12:B13"/>
    <mergeCell ref="C12:C13"/>
    <mergeCell ref="D12:D13"/>
    <mergeCell ref="F12:F13"/>
    <mergeCell ref="I9:I10"/>
    <mergeCell ref="J9:J10"/>
    <mergeCell ref="G12:G13"/>
    <mergeCell ref="H23:H24"/>
    <mergeCell ref="K12:K13"/>
    <mergeCell ref="D15:D16"/>
    <mergeCell ref="E15:E16"/>
    <mergeCell ref="F15:F16"/>
    <mergeCell ref="G15:G16"/>
    <mergeCell ref="H15:H16"/>
    <mergeCell ref="I15:I16"/>
    <mergeCell ref="J15:J16"/>
    <mergeCell ref="E12:E13"/>
    <mergeCell ref="B15:B16"/>
    <mergeCell ref="C15:C16"/>
    <mergeCell ref="I23:I24"/>
    <mergeCell ref="A26:A28"/>
    <mergeCell ref="B26:B27"/>
    <mergeCell ref="C26:C27"/>
    <mergeCell ref="D26:D27"/>
    <mergeCell ref="E23:E24"/>
    <mergeCell ref="F23:F24"/>
    <mergeCell ref="G23:G24"/>
    <mergeCell ref="S26:S28"/>
    <mergeCell ref="A29:A31"/>
    <mergeCell ref="B29:B30"/>
    <mergeCell ref="C29:C30"/>
    <mergeCell ref="D29:D30"/>
    <mergeCell ref="E29:E30"/>
    <mergeCell ref="F29:F30"/>
    <mergeCell ref="G29:G30"/>
    <mergeCell ref="H26:H27"/>
    <mergeCell ref="I26:I27"/>
    <mergeCell ref="J26:J27"/>
    <mergeCell ref="K26:K27"/>
    <mergeCell ref="A15:A17"/>
    <mergeCell ref="J23:J24"/>
    <mergeCell ref="A20:A22"/>
    <mergeCell ref="B20:D22"/>
    <mergeCell ref="A23:A25"/>
    <mergeCell ref="E20:G22"/>
    <mergeCell ref="H20:J22"/>
    <mergeCell ref="M26:M27"/>
    <mergeCell ref="O26:O28"/>
    <mergeCell ref="Q26:Q28"/>
    <mergeCell ref="K29:K30"/>
    <mergeCell ref="P26:P28"/>
    <mergeCell ref="R26:R28"/>
    <mergeCell ref="J32:J33"/>
    <mergeCell ref="O32:O34"/>
    <mergeCell ref="P32:P34"/>
    <mergeCell ref="Q32:Q34"/>
    <mergeCell ref="R32:R34"/>
    <mergeCell ref="P29:P31"/>
    <mergeCell ref="Q29:Q31"/>
    <mergeCell ref="R29:R31"/>
    <mergeCell ref="L26:L27"/>
    <mergeCell ref="E32:E33"/>
    <mergeCell ref="F32:F33"/>
    <mergeCell ref="G32:G33"/>
    <mergeCell ref="H32:H33"/>
    <mergeCell ref="A32:A34"/>
    <mergeCell ref="B32:B33"/>
    <mergeCell ref="C32:C33"/>
    <mergeCell ref="D32:D33"/>
    <mergeCell ref="R38:R40"/>
    <mergeCell ref="S38:S40"/>
    <mergeCell ref="I32:I33"/>
    <mergeCell ref="L29:L30"/>
    <mergeCell ref="M29:M30"/>
    <mergeCell ref="O29:O31"/>
    <mergeCell ref="S32:S34"/>
    <mergeCell ref="S29:S31"/>
    <mergeCell ref="H41:H42"/>
    <mergeCell ref="I41:I42"/>
    <mergeCell ref="A38:A40"/>
    <mergeCell ref="B38:D40"/>
    <mergeCell ref="E38:G40"/>
    <mergeCell ref="H38:J40"/>
    <mergeCell ref="A41:A43"/>
    <mergeCell ref="E41:E42"/>
    <mergeCell ref="F41:F42"/>
    <mergeCell ref="G41:G42"/>
    <mergeCell ref="K38:M40"/>
    <mergeCell ref="O38:O40"/>
    <mergeCell ref="Q41:Q43"/>
    <mergeCell ref="R41:R43"/>
    <mergeCell ref="L41:L42"/>
    <mergeCell ref="M41:M42"/>
    <mergeCell ref="O41:O43"/>
    <mergeCell ref="P41:P43"/>
    <mergeCell ref="P38:P40"/>
    <mergeCell ref="Q38:Q40"/>
    <mergeCell ref="S41:S43"/>
    <mergeCell ref="A44:A46"/>
    <mergeCell ref="B44:B45"/>
    <mergeCell ref="C44:C45"/>
    <mergeCell ref="D44:D45"/>
    <mergeCell ref="H44:H45"/>
    <mergeCell ref="I44:I45"/>
    <mergeCell ref="J44:J45"/>
    <mergeCell ref="J41:J42"/>
    <mergeCell ref="K41:K42"/>
    <mergeCell ref="S44:S46"/>
    <mergeCell ref="A47:A49"/>
    <mergeCell ref="B47:B48"/>
    <mergeCell ref="C47:C48"/>
    <mergeCell ref="D47:D48"/>
    <mergeCell ref="E47:E48"/>
    <mergeCell ref="F47:F48"/>
    <mergeCell ref="G47:G48"/>
    <mergeCell ref="K47:K48"/>
    <mergeCell ref="L44:L45"/>
    <mergeCell ref="M44:M45"/>
    <mergeCell ref="O44:O46"/>
    <mergeCell ref="R44:R46"/>
    <mergeCell ref="P44:P46"/>
    <mergeCell ref="Q44:Q46"/>
    <mergeCell ref="J50:J51"/>
    <mergeCell ref="O50:O52"/>
    <mergeCell ref="P50:P52"/>
    <mergeCell ref="Q50:Q52"/>
    <mergeCell ref="O47:O49"/>
    <mergeCell ref="P47:P49"/>
    <mergeCell ref="Q47:Q49"/>
    <mergeCell ref="K44:K45"/>
    <mergeCell ref="S50:S52"/>
    <mergeCell ref="S47:S49"/>
    <mergeCell ref="A50:A52"/>
    <mergeCell ref="B50:B51"/>
    <mergeCell ref="C50:C51"/>
    <mergeCell ref="D50:D51"/>
    <mergeCell ref="E50:E51"/>
    <mergeCell ref="F50:F51"/>
    <mergeCell ref="G50:G51"/>
    <mergeCell ref="H50:H51"/>
    <mergeCell ref="I50:I51"/>
    <mergeCell ref="L47:L48"/>
    <mergeCell ref="M47:M48"/>
    <mergeCell ref="R47:R49"/>
    <mergeCell ref="P55:P57"/>
    <mergeCell ref="Q55:Q57"/>
    <mergeCell ref="R55:R57"/>
    <mergeCell ref="R50:R52"/>
    <mergeCell ref="S55:S57"/>
    <mergeCell ref="A58:A60"/>
    <mergeCell ref="E58:E59"/>
    <mergeCell ref="F58:F59"/>
    <mergeCell ref="G58:G59"/>
    <mergeCell ref="H58:H59"/>
    <mergeCell ref="I58:I59"/>
    <mergeCell ref="A55:A57"/>
    <mergeCell ref="B55:D57"/>
    <mergeCell ref="E55:G57"/>
    <mergeCell ref="Q58:Q60"/>
    <mergeCell ref="K58:K59"/>
    <mergeCell ref="L58:L59"/>
    <mergeCell ref="M58:M59"/>
    <mergeCell ref="O58:O60"/>
    <mergeCell ref="P58:P60"/>
    <mergeCell ref="J58:J59"/>
    <mergeCell ref="H55:J57"/>
    <mergeCell ref="K55:M57"/>
    <mergeCell ref="O55:O57"/>
    <mergeCell ref="K61:K62"/>
    <mergeCell ref="R58:R60"/>
    <mergeCell ref="S58:S60"/>
    <mergeCell ref="A61:A63"/>
    <mergeCell ref="B61:B62"/>
    <mergeCell ref="C61:C62"/>
    <mergeCell ref="D61:D62"/>
    <mergeCell ref="H61:H62"/>
    <mergeCell ref="I61:I62"/>
    <mergeCell ref="J61:J62"/>
    <mergeCell ref="E64:E65"/>
    <mergeCell ref="F64:F65"/>
    <mergeCell ref="G64:G65"/>
    <mergeCell ref="K64:K65"/>
    <mergeCell ref="A64:A66"/>
    <mergeCell ref="B64:B65"/>
    <mergeCell ref="C64:C65"/>
    <mergeCell ref="D64:D65"/>
    <mergeCell ref="M61:M62"/>
    <mergeCell ref="O61:O63"/>
    <mergeCell ref="P61:P63"/>
    <mergeCell ref="S61:S63"/>
    <mergeCell ref="A36:S36"/>
    <mergeCell ref="I67:I68"/>
    <mergeCell ref="J67:J68"/>
    <mergeCell ref="O67:O69"/>
    <mergeCell ref="P67:P69"/>
    <mergeCell ref="E67:E68"/>
    <mergeCell ref="F67:F68"/>
    <mergeCell ref="S64:S66"/>
    <mergeCell ref="G67:G68"/>
    <mergeCell ref="L61:L62"/>
    <mergeCell ref="H67:H68"/>
    <mergeCell ref="A67:A69"/>
    <mergeCell ref="B67:B68"/>
    <mergeCell ref="C67:C68"/>
    <mergeCell ref="D67:D68"/>
    <mergeCell ref="L64:L65"/>
    <mergeCell ref="M64:M65"/>
    <mergeCell ref="O64:O66"/>
    <mergeCell ref="P64:P66"/>
    <mergeCell ref="R61:R63"/>
    <mergeCell ref="Q67:Q69"/>
    <mergeCell ref="R67:R69"/>
    <mergeCell ref="S67:S69"/>
    <mergeCell ref="Q64:Q66"/>
    <mergeCell ref="R64:R66"/>
    <mergeCell ref="Q61:Q63"/>
  </mergeCells>
  <printOptions/>
  <pageMargins left="0.29" right="0.2362204724409449" top="0.64" bottom="0.1968503937007874" header="0.6692913385826772" footer="0.2755905511811024"/>
  <pageSetup horizontalDpi="600" verticalDpi="600" orientation="portrait" paperSize="9" scale="85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Z39"/>
  <sheetViews>
    <sheetView tabSelected="1" zoomScale="75" zoomScaleNormal="75" zoomScalePageLayoutView="0" workbookViewId="0" topLeftCell="A1">
      <selection activeCell="D19" sqref="D19:G19"/>
    </sheetView>
  </sheetViews>
  <sheetFormatPr defaultColWidth="7.25390625" defaultRowHeight="36.75" customHeight="1"/>
  <cols>
    <col min="1" max="1" width="5.00390625" style="5" customWidth="1"/>
    <col min="2" max="2" width="4.125" style="5" bestFit="1" customWidth="1"/>
    <col min="3" max="3" width="13.75390625" style="6" customWidth="1"/>
    <col min="4" max="4" width="11.625" style="1" customWidth="1"/>
    <col min="5" max="5" width="8.50390625" style="4" customWidth="1"/>
    <col min="6" max="8" width="11.625" style="1" customWidth="1"/>
    <col min="9" max="9" width="5.00390625" style="4" bestFit="1" customWidth="1"/>
    <col min="10" max="12" width="11.625" style="1" customWidth="1"/>
    <col min="13" max="13" width="5.00390625" style="4" customWidth="1"/>
    <col min="14" max="16" width="11.625" style="1" customWidth="1"/>
    <col min="17" max="17" width="5.00390625" style="4" customWidth="1"/>
    <col min="18" max="19" width="11.625" style="1" customWidth="1"/>
    <col min="20" max="20" width="7.25390625" style="1" customWidth="1"/>
    <col min="21" max="16384" width="7.25390625" style="1" customWidth="1"/>
  </cols>
  <sheetData>
    <row r="1" spans="1:19" ht="42" customHeight="1" thickBot="1">
      <c r="A1" s="136" t="s">
        <v>24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19" ht="42" customHeight="1" thickBot="1">
      <c r="A2" s="127" t="s">
        <v>32</v>
      </c>
      <c r="B2" s="127"/>
      <c r="C2" s="127"/>
      <c r="D2" s="127" t="s">
        <v>33</v>
      </c>
      <c r="E2" s="127"/>
      <c r="F2" s="127"/>
      <c r="G2" s="127"/>
      <c r="H2" s="127" t="s">
        <v>31</v>
      </c>
      <c r="I2" s="127"/>
      <c r="J2" s="127"/>
      <c r="K2" s="127"/>
      <c r="L2" s="127" t="s">
        <v>34</v>
      </c>
      <c r="M2" s="127"/>
      <c r="N2" s="127"/>
      <c r="O2" s="127"/>
      <c r="P2" s="127" t="s">
        <v>35</v>
      </c>
      <c r="Q2" s="127"/>
      <c r="R2" s="127"/>
      <c r="S2" s="127"/>
    </row>
    <row r="3" spans="1:19" s="2" customFormat="1" ht="42" customHeight="1">
      <c r="A3" s="137" t="s">
        <v>14</v>
      </c>
      <c r="B3" s="139"/>
      <c r="C3" s="7" t="s">
        <v>21</v>
      </c>
      <c r="D3" s="141" t="s">
        <v>38</v>
      </c>
      <c r="E3" s="142"/>
      <c r="F3" s="142"/>
      <c r="G3" s="143"/>
      <c r="H3" s="132" t="s">
        <v>2</v>
      </c>
      <c r="I3" s="132"/>
      <c r="J3" s="132"/>
      <c r="K3" s="132"/>
      <c r="L3" s="131" t="s">
        <v>3</v>
      </c>
      <c r="M3" s="132"/>
      <c r="N3" s="132"/>
      <c r="O3" s="133"/>
      <c r="P3" s="131" t="s">
        <v>49</v>
      </c>
      <c r="Q3" s="132"/>
      <c r="R3" s="132"/>
      <c r="S3" s="133"/>
    </row>
    <row r="4" spans="1:26" s="2" customFormat="1" ht="42" customHeight="1" thickBot="1">
      <c r="A4" s="138"/>
      <c r="B4" s="140"/>
      <c r="C4" s="8" t="s">
        <v>41</v>
      </c>
      <c r="D4" s="128" t="s">
        <v>50</v>
      </c>
      <c r="E4" s="129"/>
      <c r="F4" s="130"/>
      <c r="G4" s="9" t="s">
        <v>17</v>
      </c>
      <c r="H4" s="128" t="s">
        <v>51</v>
      </c>
      <c r="I4" s="129"/>
      <c r="J4" s="130"/>
      <c r="K4" s="10" t="s">
        <v>17</v>
      </c>
      <c r="L4" s="128" t="s">
        <v>53</v>
      </c>
      <c r="M4" s="129"/>
      <c r="N4" s="130"/>
      <c r="O4" s="9" t="s">
        <v>17</v>
      </c>
      <c r="P4" s="128" t="s">
        <v>52</v>
      </c>
      <c r="Q4" s="129"/>
      <c r="R4" s="130"/>
      <c r="S4" s="9" t="s">
        <v>17</v>
      </c>
      <c r="U4" s="3"/>
      <c r="V4" s="3"/>
      <c r="W4" s="3"/>
      <c r="X4" s="3"/>
      <c r="Y4" s="3"/>
      <c r="Z4" s="3"/>
    </row>
    <row r="5" spans="1:26" ht="42" customHeight="1">
      <c r="A5" s="11">
        <v>8</v>
      </c>
      <c r="B5" s="12" t="s">
        <v>42</v>
      </c>
      <c r="C5" s="13" t="s">
        <v>5</v>
      </c>
      <c r="D5" s="35" t="s">
        <v>25</v>
      </c>
      <c r="E5" s="71" t="s">
        <v>120</v>
      </c>
      <c r="F5" s="33" t="s">
        <v>4</v>
      </c>
      <c r="G5" s="16" t="s">
        <v>13</v>
      </c>
      <c r="H5" s="36" t="s">
        <v>29</v>
      </c>
      <c r="I5" s="71" t="s">
        <v>125</v>
      </c>
      <c r="J5" s="33" t="s">
        <v>39</v>
      </c>
      <c r="K5" s="17" t="s">
        <v>28</v>
      </c>
      <c r="L5" s="18" t="s">
        <v>26</v>
      </c>
      <c r="M5" s="71" t="s">
        <v>131</v>
      </c>
      <c r="N5" s="15" t="s">
        <v>20</v>
      </c>
      <c r="O5" s="16" t="s">
        <v>1</v>
      </c>
      <c r="P5" s="18" t="s">
        <v>30</v>
      </c>
      <c r="Q5" s="71" t="s">
        <v>127</v>
      </c>
      <c r="R5" s="15" t="s">
        <v>0</v>
      </c>
      <c r="S5" s="16" t="s">
        <v>27</v>
      </c>
      <c r="U5" s="3"/>
      <c r="V5" s="3"/>
      <c r="W5" s="3"/>
      <c r="X5" s="3"/>
      <c r="Y5" s="3"/>
      <c r="Z5" s="3"/>
    </row>
    <row r="6" spans="1:26" ht="42" customHeight="1">
      <c r="A6" s="11" t="s">
        <v>15</v>
      </c>
      <c r="B6" s="19" t="s">
        <v>23</v>
      </c>
      <c r="C6" s="20" t="s">
        <v>6</v>
      </c>
      <c r="D6" s="23" t="s">
        <v>36</v>
      </c>
      <c r="E6" s="72" t="s">
        <v>121</v>
      </c>
      <c r="F6" s="21" t="s">
        <v>13</v>
      </c>
      <c r="G6" s="16" t="s">
        <v>25</v>
      </c>
      <c r="H6" s="23" t="s">
        <v>37</v>
      </c>
      <c r="I6" s="72" t="s">
        <v>128</v>
      </c>
      <c r="J6" s="21" t="s">
        <v>28</v>
      </c>
      <c r="K6" s="36" t="s">
        <v>29</v>
      </c>
      <c r="L6" s="23" t="s">
        <v>40</v>
      </c>
      <c r="M6" s="72" t="s">
        <v>125</v>
      </c>
      <c r="N6" s="15" t="s">
        <v>1</v>
      </c>
      <c r="O6" s="16" t="s">
        <v>26</v>
      </c>
      <c r="P6" s="23" t="s">
        <v>105</v>
      </c>
      <c r="Q6" s="72" t="s">
        <v>139</v>
      </c>
      <c r="R6" s="21" t="s">
        <v>27</v>
      </c>
      <c r="S6" s="16" t="s">
        <v>30</v>
      </c>
      <c r="U6" s="134"/>
      <c r="V6" s="135"/>
      <c r="W6" s="135"/>
      <c r="X6" s="3"/>
      <c r="Y6" s="3"/>
      <c r="Z6" s="3"/>
    </row>
    <row r="7" spans="1:26" ht="42" customHeight="1">
      <c r="A7" s="11">
        <v>13</v>
      </c>
      <c r="B7" s="19" t="s">
        <v>43</v>
      </c>
      <c r="C7" s="20"/>
      <c r="D7" s="23"/>
      <c r="E7" s="72"/>
      <c r="F7" s="21"/>
      <c r="G7" s="16"/>
      <c r="H7" s="23"/>
      <c r="I7" s="72"/>
      <c r="J7" s="36"/>
      <c r="K7" s="17"/>
      <c r="L7" s="37"/>
      <c r="M7" s="72"/>
      <c r="N7" s="15"/>
      <c r="O7" s="16"/>
      <c r="P7" s="23"/>
      <c r="Q7" s="77"/>
      <c r="R7" s="21"/>
      <c r="S7" s="16"/>
      <c r="U7" s="3"/>
      <c r="V7" s="3"/>
      <c r="W7" s="3"/>
      <c r="X7" s="3"/>
      <c r="Y7" s="3"/>
      <c r="Z7" s="3"/>
    </row>
    <row r="8" spans="1:26" ht="42" customHeight="1">
      <c r="A8" s="11" t="s">
        <v>16</v>
      </c>
      <c r="B8" s="19" t="s">
        <v>22</v>
      </c>
      <c r="C8" s="44" t="s">
        <v>45</v>
      </c>
      <c r="D8" s="23" t="s">
        <v>4</v>
      </c>
      <c r="E8" s="72" t="s">
        <v>120</v>
      </c>
      <c r="F8" s="21" t="s">
        <v>13</v>
      </c>
      <c r="G8" s="16" t="s">
        <v>36</v>
      </c>
      <c r="H8" s="23" t="s">
        <v>39</v>
      </c>
      <c r="I8" s="72" t="s">
        <v>120</v>
      </c>
      <c r="J8" s="21" t="s">
        <v>28</v>
      </c>
      <c r="K8" s="17" t="s">
        <v>37</v>
      </c>
      <c r="L8" s="18" t="s">
        <v>20</v>
      </c>
      <c r="M8" s="77" t="s">
        <v>135</v>
      </c>
      <c r="N8" s="21" t="s">
        <v>1</v>
      </c>
      <c r="O8" s="42" t="s">
        <v>40</v>
      </c>
      <c r="P8" s="23" t="s">
        <v>0</v>
      </c>
      <c r="Q8" s="72" t="s">
        <v>132</v>
      </c>
      <c r="R8" s="21" t="s">
        <v>27</v>
      </c>
      <c r="S8" s="16" t="s">
        <v>48</v>
      </c>
      <c r="U8" s="3"/>
      <c r="V8" s="3"/>
      <c r="W8" s="3"/>
      <c r="X8" s="3"/>
      <c r="Y8" s="3"/>
      <c r="Z8" s="3"/>
    </row>
    <row r="9" spans="1:26" ht="42" customHeight="1" thickBot="1">
      <c r="A9" s="24" t="s">
        <v>47</v>
      </c>
      <c r="B9" s="25" t="s">
        <v>44</v>
      </c>
      <c r="C9" s="26" t="s">
        <v>46</v>
      </c>
      <c r="D9" s="29" t="s">
        <v>25</v>
      </c>
      <c r="E9" s="73" t="s">
        <v>122</v>
      </c>
      <c r="F9" s="27" t="s">
        <v>36</v>
      </c>
      <c r="G9" s="16" t="s">
        <v>4</v>
      </c>
      <c r="H9" s="29" t="s">
        <v>29</v>
      </c>
      <c r="I9" s="73" t="s">
        <v>126</v>
      </c>
      <c r="J9" s="27" t="s">
        <v>37</v>
      </c>
      <c r="K9" s="17" t="s">
        <v>39</v>
      </c>
      <c r="L9" s="39" t="s">
        <v>26</v>
      </c>
      <c r="M9" s="78" t="s">
        <v>132</v>
      </c>
      <c r="N9" s="38" t="s">
        <v>40</v>
      </c>
      <c r="O9" s="14" t="s">
        <v>20</v>
      </c>
      <c r="P9" s="29" t="s">
        <v>30</v>
      </c>
      <c r="Q9" s="73" t="s">
        <v>129</v>
      </c>
      <c r="R9" s="27" t="s">
        <v>48</v>
      </c>
      <c r="S9" s="16" t="s">
        <v>0</v>
      </c>
      <c r="U9" s="3"/>
      <c r="V9" s="3"/>
      <c r="W9" s="3"/>
      <c r="X9" s="3"/>
      <c r="Y9" s="3"/>
      <c r="Z9" s="3"/>
    </row>
    <row r="10" spans="1:26" ht="42" customHeight="1">
      <c r="A10" s="30">
        <v>8</v>
      </c>
      <c r="B10" s="31" t="s">
        <v>42</v>
      </c>
      <c r="C10" s="32" t="s">
        <v>7</v>
      </c>
      <c r="D10" s="35" t="s">
        <v>4</v>
      </c>
      <c r="E10" s="74" t="s">
        <v>123</v>
      </c>
      <c r="F10" s="33" t="s">
        <v>36</v>
      </c>
      <c r="G10" s="34" t="s">
        <v>25</v>
      </c>
      <c r="H10" s="36" t="s">
        <v>39</v>
      </c>
      <c r="I10" s="74" t="s">
        <v>124</v>
      </c>
      <c r="J10" s="33" t="s">
        <v>37</v>
      </c>
      <c r="K10" s="34" t="s">
        <v>29</v>
      </c>
      <c r="L10" s="35" t="s">
        <v>20</v>
      </c>
      <c r="M10" s="79" t="s">
        <v>134</v>
      </c>
      <c r="N10" s="15" t="s">
        <v>40</v>
      </c>
      <c r="O10" s="40" t="s">
        <v>26</v>
      </c>
      <c r="P10" s="35" t="s">
        <v>0</v>
      </c>
      <c r="Q10" s="79" t="s">
        <v>140</v>
      </c>
      <c r="R10" s="33" t="s">
        <v>48</v>
      </c>
      <c r="S10" s="34" t="s">
        <v>30</v>
      </c>
      <c r="U10" s="3"/>
      <c r="V10" s="3"/>
      <c r="W10" s="3"/>
      <c r="X10" s="3"/>
      <c r="Y10" s="3"/>
      <c r="Z10" s="3"/>
    </row>
    <row r="11" spans="1:26" ht="42" customHeight="1">
      <c r="A11" s="11" t="s">
        <v>15</v>
      </c>
      <c r="B11" s="19" t="s">
        <v>23</v>
      </c>
      <c r="C11" s="20" t="s">
        <v>8</v>
      </c>
      <c r="D11" s="23" t="s">
        <v>25</v>
      </c>
      <c r="E11" s="72" t="s">
        <v>124</v>
      </c>
      <c r="F11" s="21" t="s">
        <v>13</v>
      </c>
      <c r="G11" s="22" t="s">
        <v>4</v>
      </c>
      <c r="H11" s="23" t="s">
        <v>29</v>
      </c>
      <c r="I11" s="72" t="s">
        <v>127</v>
      </c>
      <c r="J11" s="21" t="s">
        <v>28</v>
      </c>
      <c r="K11" s="22" t="s">
        <v>39</v>
      </c>
      <c r="L11" s="18" t="s">
        <v>26</v>
      </c>
      <c r="M11" s="77" t="s">
        <v>133</v>
      </c>
      <c r="N11" s="21" t="s">
        <v>1</v>
      </c>
      <c r="O11" s="43" t="s">
        <v>20</v>
      </c>
      <c r="P11" s="23" t="s">
        <v>30</v>
      </c>
      <c r="Q11" s="72" t="s">
        <v>138</v>
      </c>
      <c r="R11" s="21" t="s">
        <v>27</v>
      </c>
      <c r="S11" s="22" t="s">
        <v>0</v>
      </c>
      <c r="U11" s="3"/>
      <c r="V11" s="3"/>
      <c r="W11" s="3"/>
      <c r="X11" s="3"/>
      <c r="Y11" s="3"/>
      <c r="Z11" s="3"/>
    </row>
    <row r="12" spans="1:26" ht="42" customHeight="1">
      <c r="A12" s="11">
        <v>14</v>
      </c>
      <c r="B12" s="19" t="s">
        <v>43</v>
      </c>
      <c r="C12" s="20"/>
      <c r="D12" s="121" t="s">
        <v>11</v>
      </c>
      <c r="E12" s="122"/>
      <c r="F12" s="122"/>
      <c r="G12" s="123"/>
      <c r="H12" s="121" t="s">
        <v>11</v>
      </c>
      <c r="I12" s="122"/>
      <c r="J12" s="122"/>
      <c r="K12" s="123"/>
      <c r="L12" s="121" t="s">
        <v>11</v>
      </c>
      <c r="M12" s="122"/>
      <c r="N12" s="122"/>
      <c r="O12" s="123"/>
      <c r="P12" s="121" t="s">
        <v>11</v>
      </c>
      <c r="Q12" s="122"/>
      <c r="R12" s="122"/>
      <c r="S12" s="123"/>
      <c r="U12" s="3"/>
      <c r="V12" s="3"/>
      <c r="W12" s="3"/>
      <c r="X12" s="3"/>
      <c r="Y12" s="3"/>
      <c r="Z12" s="3"/>
    </row>
    <row r="13" spans="1:26" ht="42" customHeight="1">
      <c r="A13" s="11" t="s">
        <v>16</v>
      </c>
      <c r="B13" s="19" t="s">
        <v>22</v>
      </c>
      <c r="C13" s="20" t="s">
        <v>9</v>
      </c>
      <c r="D13" s="68" t="s">
        <v>13</v>
      </c>
      <c r="E13" s="75" t="s">
        <v>116</v>
      </c>
      <c r="F13" s="69" t="s">
        <v>29</v>
      </c>
      <c r="G13" s="22" t="s">
        <v>115</v>
      </c>
      <c r="H13" s="68" t="s">
        <v>28</v>
      </c>
      <c r="I13" s="72" t="s">
        <v>129</v>
      </c>
      <c r="J13" s="69" t="s">
        <v>1</v>
      </c>
      <c r="K13" s="22"/>
      <c r="L13" s="68" t="s">
        <v>25</v>
      </c>
      <c r="M13" s="72" t="s">
        <v>136</v>
      </c>
      <c r="N13" s="69" t="s">
        <v>37</v>
      </c>
      <c r="O13" s="41"/>
      <c r="P13" s="68" t="s">
        <v>36</v>
      </c>
      <c r="Q13" s="72" t="s">
        <v>134</v>
      </c>
      <c r="R13" s="69" t="s">
        <v>39</v>
      </c>
      <c r="S13" s="22"/>
      <c r="U13" s="3"/>
      <c r="V13" s="3"/>
      <c r="W13" s="3"/>
      <c r="X13" s="3"/>
      <c r="Y13" s="3"/>
      <c r="Z13" s="3"/>
    </row>
    <row r="14" spans="1:26" ht="42" customHeight="1" thickBot="1">
      <c r="A14" s="24" t="s">
        <v>18</v>
      </c>
      <c r="B14" s="25" t="s">
        <v>44</v>
      </c>
      <c r="C14" s="26" t="s">
        <v>10</v>
      </c>
      <c r="D14" s="70" t="s">
        <v>26</v>
      </c>
      <c r="E14" s="76" t="s">
        <v>117</v>
      </c>
      <c r="F14" s="38" t="s">
        <v>0</v>
      </c>
      <c r="G14" s="28" t="s">
        <v>115</v>
      </c>
      <c r="H14" s="70" t="s">
        <v>4</v>
      </c>
      <c r="I14" s="73" t="s">
        <v>130</v>
      </c>
      <c r="J14" s="38" t="s">
        <v>48</v>
      </c>
      <c r="K14" s="36"/>
      <c r="L14" s="70" t="s">
        <v>40</v>
      </c>
      <c r="M14" s="73" t="s">
        <v>126</v>
      </c>
      <c r="N14" s="38" t="s">
        <v>27</v>
      </c>
      <c r="O14" s="28"/>
      <c r="P14" s="70" t="s">
        <v>20</v>
      </c>
      <c r="Q14" s="73" t="s">
        <v>131</v>
      </c>
      <c r="R14" s="38" t="s">
        <v>141</v>
      </c>
      <c r="S14" s="28"/>
      <c r="U14" s="3"/>
      <c r="V14" s="3"/>
      <c r="W14" s="3"/>
      <c r="X14" s="3"/>
      <c r="Y14" s="3"/>
      <c r="Z14" s="3"/>
    </row>
    <row r="15" spans="1:26" ht="42" customHeight="1">
      <c r="A15" s="30">
        <v>8</v>
      </c>
      <c r="B15" s="31" t="s">
        <v>42</v>
      </c>
      <c r="C15" s="32" t="s">
        <v>7</v>
      </c>
      <c r="D15" s="35" t="s">
        <v>13</v>
      </c>
      <c r="E15" s="74" t="s">
        <v>118</v>
      </c>
      <c r="F15" s="33" t="s">
        <v>0</v>
      </c>
      <c r="G15" s="34" t="s">
        <v>113</v>
      </c>
      <c r="H15" s="36" t="s">
        <v>28</v>
      </c>
      <c r="I15" s="74" t="s">
        <v>125</v>
      </c>
      <c r="J15" s="33" t="s">
        <v>112</v>
      </c>
      <c r="K15" s="34"/>
      <c r="L15" s="35" t="s">
        <v>25</v>
      </c>
      <c r="M15" s="74" t="s">
        <v>127</v>
      </c>
      <c r="N15" s="33" t="s">
        <v>40</v>
      </c>
      <c r="O15" s="34"/>
      <c r="P15" s="36" t="s">
        <v>36</v>
      </c>
      <c r="Q15" s="74" t="s">
        <v>142</v>
      </c>
      <c r="R15" s="33" t="s">
        <v>20</v>
      </c>
      <c r="S15" s="34"/>
      <c r="U15" s="3"/>
      <c r="V15" s="3"/>
      <c r="W15" s="3"/>
      <c r="X15" s="3"/>
      <c r="Y15" s="3"/>
      <c r="Z15" s="3"/>
    </row>
    <row r="16" spans="1:26" ht="42" customHeight="1" thickBot="1">
      <c r="A16" s="11" t="s">
        <v>15</v>
      </c>
      <c r="B16" s="19" t="s">
        <v>23</v>
      </c>
      <c r="C16" s="20" t="s">
        <v>8</v>
      </c>
      <c r="D16" s="82" t="s">
        <v>26</v>
      </c>
      <c r="E16" s="83" t="s">
        <v>119</v>
      </c>
      <c r="F16" s="84" t="s">
        <v>29</v>
      </c>
      <c r="G16" s="85" t="s">
        <v>114</v>
      </c>
      <c r="H16" s="23" t="s">
        <v>4</v>
      </c>
      <c r="I16" s="72" t="s">
        <v>121</v>
      </c>
      <c r="J16" s="21" t="s">
        <v>1</v>
      </c>
      <c r="K16" s="22"/>
      <c r="L16" s="23" t="s">
        <v>37</v>
      </c>
      <c r="M16" s="72" t="s">
        <v>137</v>
      </c>
      <c r="N16" s="21" t="s">
        <v>27</v>
      </c>
      <c r="O16" s="22"/>
      <c r="P16" s="23" t="s">
        <v>39</v>
      </c>
      <c r="Q16" s="72" t="s">
        <v>143</v>
      </c>
      <c r="R16" s="21" t="s">
        <v>30</v>
      </c>
      <c r="S16" s="22"/>
      <c r="U16" s="3"/>
      <c r="V16" s="3"/>
      <c r="W16" s="3"/>
      <c r="X16" s="3"/>
      <c r="Y16" s="3"/>
      <c r="Z16" s="3"/>
    </row>
    <row r="17" spans="1:26" ht="42" customHeight="1" thickBot="1" thickTop="1">
      <c r="A17" s="11">
        <v>15</v>
      </c>
      <c r="B17" s="19" t="s">
        <v>43</v>
      </c>
      <c r="C17" s="86" t="s">
        <v>145</v>
      </c>
      <c r="D17" s="124" t="s">
        <v>150</v>
      </c>
      <c r="E17" s="125"/>
      <c r="F17" s="125"/>
      <c r="G17" s="126"/>
      <c r="H17" s="80"/>
      <c r="I17" s="72"/>
      <c r="J17" s="21"/>
      <c r="K17" s="22"/>
      <c r="L17" s="23"/>
      <c r="M17" s="72"/>
      <c r="N17" s="21"/>
      <c r="O17" s="22"/>
      <c r="P17" s="23"/>
      <c r="Q17" s="21"/>
      <c r="R17" s="21"/>
      <c r="S17" s="22"/>
      <c r="U17" s="3"/>
      <c r="V17" s="3"/>
      <c r="W17" s="3"/>
      <c r="X17" s="3"/>
      <c r="Y17" s="3"/>
      <c r="Z17" s="3"/>
    </row>
    <row r="18" spans="1:26" ht="42" customHeight="1" thickBot="1" thickTop="1">
      <c r="A18" s="11" t="s">
        <v>16</v>
      </c>
      <c r="B18" s="19" t="s">
        <v>22</v>
      </c>
      <c r="C18" s="86" t="s">
        <v>146</v>
      </c>
      <c r="D18" s="124" t="s">
        <v>148</v>
      </c>
      <c r="E18" s="125"/>
      <c r="F18" s="125"/>
      <c r="G18" s="126"/>
      <c r="H18" s="80"/>
      <c r="I18" s="72"/>
      <c r="J18" s="21"/>
      <c r="K18" s="22"/>
      <c r="L18" s="23"/>
      <c r="M18" s="72"/>
      <c r="N18" s="21"/>
      <c r="O18" s="41"/>
      <c r="P18" s="23"/>
      <c r="Q18" s="21"/>
      <c r="R18" s="21"/>
      <c r="S18" s="22"/>
      <c r="U18" s="3"/>
      <c r="V18" s="3"/>
      <c r="W18" s="3"/>
      <c r="X18" s="3"/>
      <c r="Y18" s="3"/>
      <c r="Z18" s="3"/>
    </row>
    <row r="19" spans="1:26" ht="42" customHeight="1" thickBot="1" thickTop="1">
      <c r="A19" s="24" t="s">
        <v>19</v>
      </c>
      <c r="B19" s="25" t="s">
        <v>44</v>
      </c>
      <c r="C19" s="86" t="s">
        <v>147</v>
      </c>
      <c r="D19" s="124" t="s">
        <v>149</v>
      </c>
      <c r="E19" s="125"/>
      <c r="F19" s="125"/>
      <c r="G19" s="126"/>
      <c r="H19" s="81"/>
      <c r="I19" s="27"/>
      <c r="J19" s="27"/>
      <c r="K19" s="36"/>
      <c r="L19" s="29"/>
      <c r="M19" s="27"/>
      <c r="N19" s="27"/>
      <c r="O19" s="28"/>
      <c r="P19" s="29"/>
      <c r="Q19" s="27"/>
      <c r="R19" s="27"/>
      <c r="S19" s="28"/>
      <c r="U19" s="3"/>
      <c r="V19" s="3"/>
      <c r="W19" s="3"/>
      <c r="X19" s="3"/>
      <c r="Y19" s="3"/>
      <c r="Z19" s="3"/>
    </row>
    <row r="20" spans="1:26" ht="36.75" customHeight="1">
      <c r="A20" s="119" t="s">
        <v>12</v>
      </c>
      <c r="B20" s="119"/>
      <c r="C20" s="119"/>
      <c r="D20" s="120"/>
      <c r="E20" s="120"/>
      <c r="F20" s="120"/>
      <c r="G20" s="120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U20" s="3"/>
      <c r="V20" s="3"/>
      <c r="W20" s="3"/>
      <c r="X20" s="3"/>
      <c r="Y20" s="3"/>
      <c r="Z20" s="3"/>
    </row>
    <row r="21" spans="3:26" ht="36.75" customHeight="1">
      <c r="C21" s="5"/>
      <c r="D21" s="5"/>
      <c r="U21" s="3"/>
      <c r="V21" s="3"/>
      <c r="W21" s="3"/>
      <c r="X21" s="3"/>
      <c r="Y21" s="3"/>
      <c r="Z21" s="3"/>
    </row>
    <row r="22" spans="3:4" ht="36.75" customHeight="1">
      <c r="C22" s="5"/>
      <c r="D22" s="5"/>
    </row>
    <row r="23" spans="3:4" ht="36.75" customHeight="1">
      <c r="C23" s="5"/>
      <c r="D23" s="5"/>
    </row>
    <row r="24" spans="3:4" ht="36.75" customHeight="1">
      <c r="C24" s="5"/>
      <c r="D24" s="5"/>
    </row>
    <row r="25" spans="3:4" ht="36.75" customHeight="1">
      <c r="C25" s="5"/>
      <c r="D25" s="5"/>
    </row>
    <row r="26" spans="3:4" ht="36.75" customHeight="1">
      <c r="C26" s="5"/>
      <c r="D26" s="5"/>
    </row>
    <row r="27" spans="3:4" ht="36.75" customHeight="1">
      <c r="C27" s="5"/>
      <c r="D27" s="5"/>
    </row>
    <row r="28" spans="3:4" ht="36.75" customHeight="1">
      <c r="C28" s="5"/>
      <c r="D28" s="5"/>
    </row>
    <row r="29" spans="3:4" ht="36.75" customHeight="1">
      <c r="C29" s="5"/>
      <c r="D29" s="5"/>
    </row>
    <row r="30" spans="3:4" ht="36.75" customHeight="1">
      <c r="C30" s="5"/>
      <c r="D30" s="5"/>
    </row>
    <row r="31" spans="3:4" ht="36.75" customHeight="1">
      <c r="C31" s="5"/>
      <c r="D31" s="5"/>
    </row>
    <row r="32" spans="3:4" ht="36.75" customHeight="1">
      <c r="C32" s="5"/>
      <c r="D32" s="5"/>
    </row>
    <row r="33" spans="3:4" ht="36.75" customHeight="1">
      <c r="C33" s="5"/>
      <c r="D33" s="5"/>
    </row>
    <row r="34" spans="3:4" ht="36.75" customHeight="1">
      <c r="C34" s="5"/>
      <c r="D34" s="5"/>
    </row>
    <row r="35" spans="3:4" ht="36.75" customHeight="1">
      <c r="C35" s="5"/>
      <c r="D35" s="5"/>
    </row>
    <row r="36" spans="3:4" ht="36.75" customHeight="1">
      <c r="C36" s="5"/>
      <c r="D36" s="5"/>
    </row>
    <row r="37" spans="3:4" ht="36.75" customHeight="1">
      <c r="C37" s="5"/>
      <c r="D37" s="5"/>
    </row>
    <row r="38" spans="3:4" ht="36.75" customHeight="1">
      <c r="C38" s="5"/>
      <c r="D38" s="5"/>
    </row>
    <row r="39" spans="3:4" ht="36.75" customHeight="1">
      <c r="C39" s="5"/>
      <c r="D39" s="5"/>
    </row>
  </sheetData>
  <sheetProtection password="CCCA" sheet="1"/>
  <mergeCells count="25">
    <mergeCell ref="U6:W6"/>
    <mergeCell ref="A1:S1"/>
    <mergeCell ref="L3:O3"/>
    <mergeCell ref="A3:A4"/>
    <mergeCell ref="B3:B4"/>
    <mergeCell ref="P4:R4"/>
    <mergeCell ref="D3:G3"/>
    <mergeCell ref="D4:F4"/>
    <mergeCell ref="H3:K3"/>
    <mergeCell ref="H4:J4"/>
    <mergeCell ref="A2:C2"/>
    <mergeCell ref="L4:N4"/>
    <mergeCell ref="P3:S3"/>
    <mergeCell ref="D2:G2"/>
    <mergeCell ref="H2:K2"/>
    <mergeCell ref="L2:O2"/>
    <mergeCell ref="P2:S2"/>
    <mergeCell ref="A20:S20"/>
    <mergeCell ref="D12:G12"/>
    <mergeCell ref="H12:K12"/>
    <mergeCell ref="L12:O12"/>
    <mergeCell ref="P12:S12"/>
    <mergeCell ref="D17:G17"/>
    <mergeCell ref="D18:G18"/>
    <mergeCell ref="D19:G19"/>
  </mergeCells>
  <printOptions horizontalCentered="1" verticalCentered="1"/>
  <pageMargins left="0.15" right="0.16" top="0.21" bottom="0.3" header="0.29" footer="0.28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大分県立大分豊府高等学校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大分県立大分豊府高等学校</dc:creator>
  <cp:keywords/>
  <dc:description/>
  <cp:lastModifiedBy>Akashi</cp:lastModifiedBy>
  <cp:lastPrinted>2009-08-16T00:00:00Z</cp:lastPrinted>
  <dcterms:created xsi:type="dcterms:W3CDTF">1999-09-01T02:58:48Z</dcterms:created>
  <dcterms:modified xsi:type="dcterms:W3CDTF">2009-08-16T11:15:32Z</dcterms:modified>
  <cp:category/>
  <cp:version/>
  <cp:contentType/>
  <cp:contentStatus/>
</cp:coreProperties>
</file>